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ageosvfs8g\図書館\05 【図書館奉仕】\05_01 図書館奉仕共通\0505-02 リクエスト\リクエスト\"/>
    </mc:Choice>
  </mc:AlternateContent>
  <xr:revisionPtr revIDLastSave="0" documentId="13_ncr:1_{ACE19BC4-4F1E-429B-B817-069AD0462CDA}" xr6:coauthVersionLast="36" xr6:coauthVersionMax="36" xr10:uidLastSave="{00000000-0000-0000-0000-000000000000}"/>
  <workbookProtection workbookAlgorithmName="SHA-512" workbookHashValue="58UvsJkU3us4z2Q5hZzfcTMhu9EXDDCYcuOJRi8jd/pgBjT1QGYTKdMswmyvjAkQyYpE7vmthItNA7HzY1laAQ==" workbookSaltValue="9bqAfA7uh3wlvHOyBuovaA==" workbookSpinCount="100000" lockStructure="1"/>
  <bookViews>
    <workbookView xWindow="0" yWindow="0" windowWidth="20232" windowHeight="7500" xr2:uid="{00000000-000D-0000-FFFF-FFFF00000000}"/>
  </bookViews>
  <sheets>
    <sheet name="入力シート" sheetId="2" r:id="rId1"/>
    <sheet name="リクエストカード（印刷用）" sheetId="1" r:id="rId2"/>
  </sheets>
  <definedNames>
    <definedName name="_xlnm.Print_Area" localSheetId="1">'リクエストカード（印刷用）'!$A$1:$AF$71</definedName>
    <definedName name="_xlnm.Print_Area" localSheetId="0">入力シート!$A$1:$O$24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1" i="1" l="1"/>
  <c r="D4" i="2" l="1"/>
  <c r="J6" i="1" l="1"/>
  <c r="AA44" i="1" s="1"/>
  <c r="C11" i="1"/>
  <c r="D6" i="1"/>
  <c r="D4" i="1"/>
  <c r="Y59" i="1"/>
  <c r="H59" i="1"/>
  <c r="U58" i="1"/>
  <c r="D58" i="1"/>
  <c r="AD56" i="1"/>
  <c r="U56" i="1"/>
  <c r="M56" i="1"/>
  <c r="D56" i="1"/>
  <c r="A51" i="1"/>
  <c r="Y21" i="1"/>
  <c r="H21" i="1"/>
  <c r="U20" i="1"/>
  <c r="D20" i="1"/>
  <c r="AD18" i="1"/>
  <c r="U18" i="1"/>
  <c r="M18" i="1"/>
  <c r="D18" i="1"/>
  <c r="R13" i="1"/>
  <c r="A13" i="1"/>
  <c r="B9" i="1"/>
  <c r="L8" i="1"/>
  <c r="E8" i="1"/>
  <c r="B8" i="1"/>
  <c r="O7" i="1"/>
  <c r="M7" i="1"/>
  <c r="L7" i="1"/>
  <c r="K7" i="1"/>
  <c r="J7" i="1"/>
  <c r="I7" i="1"/>
  <c r="H7" i="1"/>
  <c r="AA6" i="1" l="1"/>
  <c r="J44" i="1"/>
  <c r="D7" i="2"/>
  <c r="D6" i="2"/>
  <c r="D5" i="2"/>
  <c r="D3" i="2"/>
  <c r="D2" i="2"/>
  <c r="C49" i="1"/>
  <c r="S47" i="1"/>
  <c r="L46" i="1"/>
  <c r="V46" i="1"/>
  <c r="S46" i="1"/>
  <c r="Z7" i="1"/>
  <c r="AF45" i="1"/>
  <c r="M45" i="1"/>
  <c r="L45" i="1"/>
  <c r="K45" i="1"/>
  <c r="AA45" i="1"/>
  <c r="I45" i="1"/>
  <c r="H45" i="1"/>
  <c r="D44" i="1"/>
  <c r="U42" i="1"/>
  <c r="T11" i="1" l="1"/>
  <c r="AD45" i="1"/>
  <c r="AC45" i="1"/>
  <c r="AC7" i="1"/>
  <c r="AD7" i="1"/>
  <c r="AC8" i="1"/>
  <c r="Y45" i="1"/>
  <c r="AC46" i="1"/>
  <c r="Y7" i="1"/>
  <c r="Z45" i="1"/>
  <c r="T49" i="1"/>
  <c r="E46" i="1"/>
  <c r="U4" i="1"/>
  <c r="U6" i="1"/>
  <c r="AB7" i="1"/>
  <c r="V8" i="1"/>
  <c r="D42" i="1"/>
  <c r="U44" i="1"/>
  <c r="J45" i="1"/>
  <c r="O45" i="1"/>
  <c r="AB45" i="1"/>
  <c r="B46" i="1"/>
  <c r="B47" i="1"/>
  <c r="AA7" i="1"/>
  <c r="AF7" i="1"/>
  <c r="S8" i="1"/>
  <c r="S9" i="1"/>
</calcChain>
</file>

<file path=xl/sharedStrings.xml><?xml version="1.0" encoding="utf-8"?>
<sst xmlns="http://schemas.openxmlformats.org/spreadsheetml/2006/main" count="330" uniqueCount="96">
  <si>
    <t xml:space="preserve">リクエストカード </t>
    <phoneticPr fontId="4"/>
  </si>
  <si>
    <t>　※ひとり１０件までです</t>
    <rPh sb="7" eb="8">
      <t>ケン</t>
    </rPh>
    <phoneticPr fontId="4"/>
  </si>
  <si>
    <t>リクエストカード</t>
    <phoneticPr fontId="4"/>
  </si>
  <si>
    <t>（図書・雑誌用）</t>
    <rPh sb="1" eb="3">
      <t>トショ</t>
    </rPh>
    <rPh sb="4" eb="7">
      <t>ザッシヨウ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</si>
  <si>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</si>
  <si>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</si>
  <si>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（図書・雑誌用）</t>
    <rPh sb="1" eb="3">
      <t>トショ</t>
    </rPh>
    <rPh sb="4" eb="6">
      <t>ザッシ</t>
    </rPh>
    <rPh sb="6" eb="7">
      <t>ヨウ</t>
    </rPh>
    <phoneticPr fontId="4"/>
  </si>
  <si>
    <r>
      <t>電話</t>
    </r>
    <r>
      <rPr>
        <sz val="18"/>
        <rFont val="ＭＳ Ｐゴシック"/>
        <family val="3"/>
        <charset val="128"/>
      </rPr>
      <t>　</t>
    </r>
    <r>
      <rPr>
        <sz val="14"/>
        <rFont val="ＭＳ Ｐゴシック"/>
        <family val="3"/>
        <charset val="128"/>
      </rPr>
      <t>(自宅　携帯　勤務先　FAX）</t>
    </r>
    <rPh sb="0" eb="2">
      <t>デンワ</t>
    </rPh>
    <phoneticPr fontId="4"/>
  </si>
  <si>
    <t>ふりがな</t>
    <phoneticPr fontId="4"/>
  </si>
  <si>
    <t>氏名</t>
    <rPh sb="0" eb="2">
      <t>シメイ</t>
    </rPh>
    <phoneticPr fontId="4"/>
  </si>
  <si>
    <t>利用カード番号</t>
    <rPh sb="0" eb="2">
      <t>リヨウ</t>
    </rPh>
    <rPh sb="5" eb="7">
      <t>バンゴウ</t>
    </rPh>
    <phoneticPr fontId="4"/>
  </si>
  <si>
    <t>―</t>
    <phoneticPr fontId="4"/>
  </si>
  <si>
    <t>連絡</t>
    <rPh sb="0" eb="2">
      <t>レンラク</t>
    </rPh>
    <phoneticPr fontId="4"/>
  </si>
  <si>
    <t>電話</t>
    <rPh sb="0" eb="2">
      <t>デンワ</t>
    </rPh>
    <phoneticPr fontId="4"/>
  </si>
  <si>
    <t>FAX</t>
    <phoneticPr fontId="4"/>
  </si>
  <si>
    <t>※事前に登録された方のみ</t>
    <phoneticPr fontId="4"/>
  </si>
  <si>
    <t>不要</t>
    <rPh sb="0" eb="2">
      <t>フヨウ</t>
    </rPh>
    <phoneticPr fontId="4"/>
  </si>
  <si>
    <t>メール</t>
    <phoneticPr fontId="4"/>
  </si>
  <si>
    <t>※図書館ホームページでメールアドレス登録をされた方のみ</t>
    <phoneticPr fontId="4"/>
  </si>
  <si>
    <r>
      <t xml:space="preserve">　  </t>
    </r>
    <r>
      <rPr>
        <sz val="20"/>
        <rFont val="ＭＳ Ｐゴシック"/>
        <family val="3"/>
        <charset val="128"/>
      </rPr>
      <t>受取希望館</t>
    </r>
    <r>
      <rPr>
        <sz val="16"/>
        <rFont val="ＭＳ Ｐ明朝"/>
        <family val="1"/>
        <charset val="128"/>
      </rPr>
      <t>（申込み館以外で受取りたい場合のみ記入）</t>
    </r>
    <rPh sb="3" eb="5">
      <t>ウケトリ</t>
    </rPh>
    <rPh sb="5" eb="7">
      <t>キボウ</t>
    </rPh>
    <rPh sb="7" eb="8">
      <t>カン</t>
    </rPh>
    <rPh sb="9" eb="11">
      <t>モウシコ</t>
    </rPh>
    <rPh sb="12" eb="13">
      <t>カン</t>
    </rPh>
    <rPh sb="13" eb="15">
      <t>イガイ</t>
    </rPh>
    <rPh sb="16" eb="18">
      <t>ウケト</t>
    </rPh>
    <rPh sb="21" eb="23">
      <t>バアイ</t>
    </rPh>
    <rPh sb="25" eb="27">
      <t>キニュウ</t>
    </rPh>
    <phoneticPr fontId="4"/>
  </si>
  <si>
    <t>　　【　　　　 　　　　　　　館】</t>
    <rPh sb="15" eb="16">
      <t>カン</t>
    </rPh>
    <phoneticPr fontId="4"/>
  </si>
  <si>
    <t>【</t>
    <phoneticPr fontId="4"/>
  </si>
  <si>
    <t>】</t>
    <phoneticPr fontId="4"/>
  </si>
  <si>
    <t>書名</t>
    <rPh sb="0" eb="2">
      <t>ショメイ</t>
    </rPh>
    <phoneticPr fontId="4"/>
  </si>
  <si>
    <t>請求記号</t>
    <rPh sb="0" eb="2">
      <t>セイキュウ</t>
    </rPh>
    <rPh sb="2" eb="4">
      <t>キゴウ</t>
    </rPh>
    <phoneticPr fontId="4"/>
  </si>
  <si>
    <t>〔</t>
    <phoneticPr fontId="4"/>
  </si>
  <si>
    <t>　〕</t>
    <phoneticPr fontId="4"/>
  </si>
  <si>
    <t>著者名</t>
    <rPh sb="0" eb="3">
      <t>チョシャメイ</t>
    </rPh>
    <phoneticPr fontId="4"/>
  </si>
  <si>
    <t>出版社</t>
    <rPh sb="0" eb="3">
      <t>シュッパンシャ</t>
    </rPh>
    <phoneticPr fontId="4"/>
  </si>
  <si>
    <t>定価</t>
    <rPh sb="0" eb="2">
      <t>テイカ</t>
    </rPh>
    <phoneticPr fontId="4"/>
  </si>
  <si>
    <t>円</t>
    <rPh sb="0" eb="1">
      <t>エン</t>
    </rPh>
    <phoneticPr fontId="4"/>
  </si>
  <si>
    <t>出版年</t>
    <rPh sb="0" eb="3">
      <t>シュッパンネン</t>
    </rPh>
    <phoneticPr fontId="4"/>
  </si>
  <si>
    <t>□</t>
    <phoneticPr fontId="4"/>
  </si>
  <si>
    <t>　 　月　 　日以降不要</t>
    <phoneticPr fontId="4"/>
  </si>
  <si>
    <t xml:space="preserve"> 同じ内容の本でもよい</t>
    <phoneticPr fontId="4"/>
  </si>
  <si>
    <t xml:space="preserve">  ※連絡後1週間を過ぎますと取り消しになります</t>
    <rPh sb="3" eb="5">
      <t>レンラク</t>
    </rPh>
    <rPh sb="5" eb="6">
      <t>ゴ</t>
    </rPh>
    <rPh sb="7" eb="9">
      <t>シュウカン</t>
    </rPh>
    <rPh sb="10" eb="11">
      <t>ス</t>
    </rPh>
    <rPh sb="15" eb="16">
      <t>ト</t>
    </rPh>
    <rPh sb="17" eb="18">
      <t>ケ</t>
    </rPh>
    <phoneticPr fontId="4"/>
  </si>
  <si>
    <t>入　　力　　</t>
    <rPh sb="0" eb="1">
      <t>イリ</t>
    </rPh>
    <rPh sb="3" eb="4">
      <t>チカラ</t>
    </rPh>
    <phoneticPr fontId="4"/>
  </si>
  <si>
    <t>　未所蔵</t>
    <rPh sb="1" eb="2">
      <t>ミ</t>
    </rPh>
    <rPh sb="2" eb="4">
      <t>ショゾウ</t>
    </rPh>
    <phoneticPr fontId="4"/>
  </si>
  <si>
    <t>TRC　NO</t>
    <phoneticPr fontId="4"/>
  </si>
  <si>
    <t>　不明等</t>
    <rPh sb="1" eb="3">
      <t>フメイ</t>
    </rPh>
    <rPh sb="3" eb="4">
      <t>ナド</t>
    </rPh>
    <phoneticPr fontId="4"/>
  </si>
  <si>
    <t>ＩＳＢＮ</t>
    <phoneticPr fontId="4"/>
  </si>
  <si>
    <t>購入</t>
    <rPh sb="0" eb="2">
      <t>コウニュウ</t>
    </rPh>
    <phoneticPr fontId="4"/>
  </si>
  <si>
    <t>　　　  見　　直</t>
    <rPh sb="5" eb="6">
      <t>ミ</t>
    </rPh>
    <rPh sb="8" eb="9">
      <t>チョク</t>
    </rPh>
    <phoneticPr fontId="4"/>
  </si>
  <si>
    <t>借用</t>
    <rPh sb="0" eb="2">
      <t>シャクヨウ</t>
    </rPh>
    <phoneticPr fontId="4"/>
  </si>
  <si>
    <t>　　　　選定（ 新 ・ リ ）</t>
    <rPh sb="4" eb="6">
      <t>センテイ</t>
    </rPh>
    <rPh sb="8" eb="9">
      <t>シン</t>
    </rPh>
    <phoneticPr fontId="4"/>
  </si>
  <si>
    <t>連絡</t>
    <rPh sb="0" eb="1">
      <t>レン</t>
    </rPh>
    <rPh sb="1" eb="2">
      <t>ラク</t>
    </rPh>
    <phoneticPr fontId="4"/>
  </si>
  <si>
    <t xml:space="preserve">   本　人</t>
    <rPh sb="3" eb="4">
      <t>ホン</t>
    </rPh>
    <rPh sb="5" eb="6">
      <t>ジン</t>
    </rPh>
    <phoneticPr fontId="4"/>
  </si>
  <si>
    <t xml:space="preserve">     本　人</t>
    <rPh sb="5" eb="6">
      <t>ホン</t>
    </rPh>
    <rPh sb="7" eb="8">
      <t>ジン</t>
    </rPh>
    <phoneticPr fontId="4"/>
  </si>
  <si>
    <t>処   貸</t>
    <rPh sb="0" eb="1">
      <t>トコロ</t>
    </rPh>
    <rPh sb="4" eb="5">
      <t>カ</t>
    </rPh>
    <phoneticPr fontId="4"/>
  </si>
  <si>
    <t>出 日</t>
    <rPh sb="0" eb="1">
      <t>デ</t>
    </rPh>
    <rPh sb="2" eb="3">
      <t>ヒ</t>
    </rPh>
    <phoneticPr fontId="4"/>
  </si>
  <si>
    <t xml:space="preserve">   伝　言</t>
    <rPh sb="3" eb="4">
      <t>デン</t>
    </rPh>
    <rPh sb="5" eb="6">
      <t>ゲン</t>
    </rPh>
    <phoneticPr fontId="4"/>
  </si>
  <si>
    <t xml:space="preserve">     伝　言</t>
    <rPh sb="5" eb="6">
      <t>デン</t>
    </rPh>
    <rPh sb="7" eb="8">
      <t>ゲン</t>
    </rPh>
    <phoneticPr fontId="4"/>
  </si>
  <si>
    <t>　   キャンセル</t>
    <phoneticPr fontId="4"/>
  </si>
  <si>
    <t>　　</t>
    <phoneticPr fontId="4"/>
  </si>
  <si>
    <t xml:space="preserve">   留守電</t>
    <rPh sb="3" eb="6">
      <t>ルスデン</t>
    </rPh>
    <phoneticPr fontId="4"/>
  </si>
  <si>
    <t xml:space="preserve">     留守電</t>
    <rPh sb="5" eb="8">
      <t>ルスデン</t>
    </rPh>
    <phoneticPr fontId="4"/>
  </si>
  <si>
    <t>理</t>
    <rPh sb="0" eb="1">
      <t>リ</t>
    </rPh>
    <phoneticPr fontId="4"/>
  </si>
  <si>
    <t>　   提供不能</t>
    <rPh sb="4" eb="6">
      <t>テイキョウ</t>
    </rPh>
    <rPh sb="6" eb="8">
      <t>フノウ</t>
    </rPh>
    <phoneticPr fontId="4"/>
  </si>
  <si>
    <t>注記</t>
    <rPh sb="0" eb="1">
      <t>チュウ</t>
    </rPh>
    <rPh sb="1" eb="2">
      <t>キ</t>
    </rPh>
    <phoneticPr fontId="4"/>
  </si>
  <si>
    <t>受取希望館（申込み館以外で受取りたい場合のみ記入）</t>
  </si>
  <si>
    <t>◆個人情報入力</t>
    <rPh sb="1" eb="5">
      <t>コジンジョウホウ</t>
    </rPh>
    <rPh sb="5" eb="7">
      <t>ニュウリョク</t>
    </rPh>
    <phoneticPr fontId="4"/>
  </si>
  <si>
    <t>利用者番号</t>
    <rPh sb="0" eb="3">
      <t>リヨウシャ</t>
    </rPh>
    <rPh sb="3" eb="5">
      <t>バンゴウ</t>
    </rPh>
    <phoneticPr fontId="4"/>
  </si>
  <si>
    <t>電話番号</t>
    <rPh sb="0" eb="2">
      <t>デンワ</t>
    </rPh>
    <rPh sb="2" eb="4">
      <t>バンゴウ</t>
    </rPh>
    <phoneticPr fontId="4"/>
  </si>
  <si>
    <t>受渡館</t>
    <rPh sb="0" eb="2">
      <t>ウケワタシ</t>
    </rPh>
    <rPh sb="2" eb="3">
      <t>カン</t>
    </rPh>
    <phoneticPr fontId="4"/>
  </si>
  <si>
    <t>連絡方法</t>
    <rPh sb="0" eb="2">
      <t>レンラク</t>
    </rPh>
    <rPh sb="2" eb="4">
      <t>ホウホウ</t>
    </rPh>
    <phoneticPr fontId="4"/>
  </si>
  <si>
    <t>資料１</t>
    <rPh sb="0" eb="2">
      <t>シリョウ</t>
    </rPh>
    <phoneticPr fontId="4"/>
  </si>
  <si>
    <t>資料２</t>
    <rPh sb="0" eb="2">
      <t>シリョウ</t>
    </rPh>
    <phoneticPr fontId="4"/>
  </si>
  <si>
    <t>資料３</t>
    <rPh sb="0" eb="2">
      <t>シリョウ</t>
    </rPh>
    <phoneticPr fontId="4"/>
  </si>
  <si>
    <t>資料４</t>
    <rPh sb="0" eb="2">
      <t>シリョウ</t>
    </rPh>
    <phoneticPr fontId="4"/>
  </si>
  <si>
    <t>著者名</t>
    <rPh sb="0" eb="2">
      <t>チョシャ</t>
    </rPh>
    <rPh sb="2" eb="3">
      <t>メイ</t>
    </rPh>
    <phoneticPr fontId="4"/>
  </si>
  <si>
    <t>出版年月</t>
    <rPh sb="0" eb="2">
      <t>シュッパン</t>
    </rPh>
    <rPh sb="2" eb="3">
      <t>ネン</t>
    </rPh>
    <rPh sb="3" eb="4">
      <t>ゲツ</t>
    </rPh>
    <phoneticPr fontId="4"/>
  </si>
  <si>
    <t>書名（タイトル）</t>
    <rPh sb="0" eb="2">
      <t>ショメイ</t>
    </rPh>
    <phoneticPr fontId="4"/>
  </si>
  <si>
    <t>◆書誌情報入力</t>
    <rPh sb="1" eb="3">
      <t>ショシ</t>
    </rPh>
    <rPh sb="3" eb="5">
      <t>ジョウホウ</t>
    </rPh>
    <rPh sb="5" eb="7">
      <t>ニュウリョク</t>
    </rPh>
    <phoneticPr fontId="4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</si>
  <si>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</si>
  <si>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</si>
  <si>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</si>
  <si>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</si>
  <si>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</si>
  <si>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</si>
  <si>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</si>
  <si>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</si>
  <si>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</si>
  <si>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</si>
  <si>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</si>
  <si>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0099999999</t>
    <phoneticPr fontId="2"/>
  </si>
  <si>
    <t>09099999999</t>
    <phoneticPr fontId="2"/>
  </si>
  <si>
    <t>図書館本館</t>
  </si>
  <si>
    <t>電話</t>
  </si>
  <si>
    <t>※必ず印刷の上、各図書館（室）カウンターに提出してください。</t>
    <phoneticPr fontId="2"/>
  </si>
  <si>
    <t>上尾　太郎</t>
    <rPh sb="0" eb="2">
      <t>アゲオ</t>
    </rPh>
    <rPh sb="3" eb="5">
      <t>タロウ</t>
    </rPh>
    <phoneticPr fontId="2"/>
  </si>
  <si>
    <t>あげお　たろう</t>
    <phoneticPr fontId="2"/>
  </si>
  <si>
    <t>モモ</t>
    <phoneticPr fontId="2"/>
  </si>
  <si>
    <t>ミヒャエル・エンデ</t>
    <phoneticPr fontId="2"/>
  </si>
  <si>
    <t>岩波書店</t>
    <rPh sb="0" eb="4">
      <t>イワナミショテン</t>
    </rPh>
    <phoneticPr fontId="2"/>
  </si>
  <si>
    <t>♦記入例</t>
    <rPh sb="1" eb="4">
      <t>キニュウレイ</t>
    </rPh>
    <phoneticPr fontId="2"/>
  </si>
  <si>
    <t>※⑦～⑪について入力してください。</t>
    <rPh sb="8" eb="10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</si>
</sst>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32"/>
      <name val="ＭＳ Ｐゴシック"/>
      <family val="3"/>
      <charset val="128"/>
    </font>
    <font>
      <sz val="6"/>
      <name val="ＭＳ Ｐゴシック"/>
      <family val="3"/>
      <charset val="128"/>
    </font>
    <font>
      <sz val="32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明朝"/>
      <family val="1"/>
      <charset val="128"/>
    </font>
    <font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26"/>
      <name val="ＭＳ Ｐゴシック"/>
      <family val="3"/>
      <charset val="128"/>
    </font>
    <font>
      <sz val="3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UD デジタル 教科書体 NP-B"/>
      <family val="1"/>
      <charset val="128"/>
    </font>
    <font>
      <sz val="9"/>
      <color theme="1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6"/>
      <color theme="1"/>
      <name val="メイリオ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DotDot">
        <color indexed="64"/>
      </right>
      <top/>
      <bottom/>
      <diagonal/>
    </border>
    <border>
      <left/>
      <right/>
      <top/>
      <bottom style="dashDot">
        <color indexed="64"/>
      </bottom>
      <diagonal/>
    </border>
    <border>
      <left/>
      <right style="dashDotDot">
        <color auto="1"/>
      </right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dashDotDot">
        <color auto="1"/>
      </right>
      <top style="dashDot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Border="1" applyAlignment="1"/>
    <xf numFmtId="0" fontId="5" fillId="0" borderId="0" xfId="0" applyFont="1" applyBorder="1" applyAlignment="1"/>
    <xf numFmtId="0" fontId="6" fillId="0" borderId="0" xfId="0" applyFont="1" applyBorder="1" applyAlignment="1"/>
    <xf numFmtId="0" fontId="0" fillId="0" borderId="0" xfId="0" applyBorder="1" applyAlignment="1"/>
    <xf numFmtId="0" fontId="7" fillId="0" borderId="0" xfId="0" applyFont="1" applyBorder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9" fillId="0" borderId="1" xfId="0" applyFont="1" applyBorder="1" applyAlignment="1"/>
    <xf numFmtId="0" fontId="10" fillId="0" borderId="0" xfId="0" applyFont="1" applyBorder="1" applyAlignment="1"/>
    <xf numFmtId="0" fontId="9" fillId="0" borderId="0" xfId="0" applyFont="1" applyBorder="1" applyAlignment="1">
      <alignment horizontal="right"/>
    </xf>
    <xf numFmtId="0" fontId="8" fillId="0" borderId="1" xfId="0" applyFont="1" applyBorder="1" applyAlignment="1"/>
    <xf numFmtId="0" fontId="7" fillId="0" borderId="1" xfId="0" applyFont="1" applyBorder="1" applyAlignment="1"/>
    <xf numFmtId="0" fontId="11" fillId="0" borderId="3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7" fillId="0" borderId="8" xfId="0" applyFont="1" applyBorder="1" applyAlignment="1">
      <alignment vertical="center"/>
    </xf>
    <xf numFmtId="0" fontId="0" fillId="0" borderId="9" xfId="0" applyBorder="1" applyAlignment="1"/>
    <xf numFmtId="0" fontId="14" fillId="0" borderId="12" xfId="0" applyFont="1" applyBorder="1" applyAlignment="1">
      <alignment vertical="center"/>
    </xf>
    <xf numFmtId="0" fontId="0" fillId="0" borderId="13" xfId="0" applyBorder="1" applyAlignment="1"/>
    <xf numFmtId="0" fontId="0" fillId="0" borderId="15" xfId="0" applyBorder="1" applyAlignment="1"/>
    <xf numFmtId="0" fontId="16" fillId="0" borderId="18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0" fillId="0" borderId="22" xfId="0" applyBorder="1" applyAlignment="1"/>
    <xf numFmtId="0" fontId="13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11" xfId="0" applyFont="1" applyBorder="1" applyAlignment="1"/>
    <xf numFmtId="0" fontId="9" fillId="0" borderId="0" xfId="0" applyFont="1" applyBorder="1" applyAlignment="1">
      <alignment vertical="center"/>
    </xf>
    <xf numFmtId="0" fontId="0" fillId="0" borderId="11" xfId="0" applyBorder="1" applyAlignment="1"/>
    <xf numFmtId="0" fontId="10" fillId="0" borderId="13" xfId="0" applyFont="1" applyBorder="1" applyAlignment="1"/>
    <xf numFmtId="0" fontId="10" fillId="0" borderId="24" xfId="0" applyFont="1" applyBorder="1" applyAlignment="1"/>
    <xf numFmtId="0" fontId="9" fillId="0" borderId="22" xfId="0" applyFont="1" applyBorder="1" applyAlignment="1"/>
    <xf numFmtId="0" fontId="10" fillId="0" borderId="22" xfId="0" applyFont="1" applyBorder="1" applyAlignment="1"/>
    <xf numFmtId="0" fontId="10" fillId="0" borderId="25" xfId="0" applyFont="1" applyBorder="1" applyAlignment="1"/>
    <xf numFmtId="0" fontId="17" fillId="0" borderId="26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0" fillId="0" borderId="17" xfId="0" applyFont="1" applyBorder="1" applyAlignment="1"/>
    <xf numFmtId="0" fontId="14" fillId="0" borderId="18" xfId="0" applyFont="1" applyBorder="1" applyAlignment="1"/>
    <xf numFmtId="0" fontId="18" fillId="0" borderId="25" xfId="0" applyFont="1" applyBorder="1" applyAlignment="1"/>
    <xf numFmtId="0" fontId="0" fillId="0" borderId="24" xfId="0" applyBorder="1" applyAlignment="1"/>
    <xf numFmtId="0" fontId="7" fillId="0" borderId="0" xfId="0" applyFont="1" applyBorder="1" applyAlignment="1">
      <alignment horizontal="center"/>
    </xf>
    <xf numFmtId="0" fontId="0" fillId="0" borderId="26" xfId="0" applyBorder="1" applyAlignment="1"/>
    <xf numFmtId="0" fontId="7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0" fontId="10" fillId="0" borderId="11" xfId="0" applyFont="1" applyBorder="1" applyAlignment="1"/>
    <xf numFmtId="0" fontId="10" fillId="0" borderId="0" xfId="0" applyFont="1" applyAlignment="1"/>
    <xf numFmtId="38" fontId="12" fillId="0" borderId="22" xfId="1" applyFont="1" applyBorder="1" applyAlignment="1">
      <alignment vertical="center" shrinkToFit="1"/>
    </xf>
    <xf numFmtId="0" fontId="0" fillId="0" borderId="27" xfId="0" applyBorder="1" applyAlignment="1"/>
    <xf numFmtId="0" fontId="9" fillId="0" borderId="28" xfId="0" applyFont="1" applyBorder="1" applyAlignment="1">
      <alignment horizontal="center" vertical="center"/>
    </xf>
    <xf numFmtId="0" fontId="13" fillId="0" borderId="22" xfId="0" applyFont="1" applyBorder="1" applyAlignment="1">
      <alignment horizontal="left"/>
    </xf>
    <xf numFmtId="0" fontId="13" fillId="0" borderId="22" xfId="0" applyFont="1" applyBorder="1" applyAlignment="1"/>
    <xf numFmtId="0" fontId="13" fillId="0" borderId="25" xfId="0" applyFont="1" applyBorder="1" applyAlignment="1"/>
    <xf numFmtId="38" fontId="12" fillId="0" borderId="1" xfId="1" applyFont="1" applyBorder="1" applyAlignment="1">
      <alignment vertical="center" shrinkToFit="1"/>
    </xf>
    <xf numFmtId="0" fontId="0" fillId="0" borderId="31" xfId="0" applyBorder="1" applyAlignment="1"/>
    <xf numFmtId="0" fontId="9" fillId="0" borderId="31" xfId="0" applyFont="1" applyBorder="1" applyAlignment="1">
      <alignment horizontal="center" vertical="center"/>
    </xf>
    <xf numFmtId="0" fontId="13" fillId="0" borderId="1" xfId="0" applyFont="1" applyBorder="1" applyAlignment="1"/>
    <xf numFmtId="0" fontId="13" fillId="0" borderId="32" xfId="0" applyFont="1" applyBorder="1" applyAlignment="1"/>
    <xf numFmtId="0" fontId="6" fillId="0" borderId="33" xfId="0" applyFont="1" applyBorder="1" applyAlignment="1">
      <alignment vertical="center"/>
    </xf>
    <xf numFmtId="0" fontId="0" fillId="0" borderId="34" xfId="0" applyBorder="1" applyAlignment="1"/>
    <xf numFmtId="0" fontId="0" fillId="0" borderId="35" xfId="0" applyBorder="1" applyAlignment="1"/>
    <xf numFmtId="0" fontId="19" fillId="0" borderId="36" xfId="0" applyFont="1" applyBorder="1" applyAlignment="1">
      <alignment vertical="center"/>
    </xf>
    <xf numFmtId="0" fontId="19" fillId="0" borderId="28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0" fontId="19" fillId="0" borderId="37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37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/>
    <xf numFmtId="0" fontId="19" fillId="0" borderId="22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9" fillId="0" borderId="19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0" fontId="19" fillId="0" borderId="33" xfId="0" applyFont="1" applyBorder="1" applyAlignment="1">
      <alignment vertical="center"/>
    </xf>
    <xf numFmtId="0" fontId="21" fillId="0" borderId="28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21" fillId="0" borderId="27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33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0" borderId="0" xfId="0" applyFont="1" applyAlignment="1"/>
    <xf numFmtId="0" fontId="19" fillId="0" borderId="1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24" xfId="0" applyFont="1" applyBorder="1" applyAlignment="1"/>
    <xf numFmtId="0" fontId="22" fillId="0" borderId="0" xfId="0" applyFont="1" applyAlignment="1"/>
    <xf numFmtId="0" fontId="15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3" fillId="0" borderId="0" xfId="0" applyFont="1" applyBorder="1" applyAlignment="1"/>
    <xf numFmtId="0" fontId="13" fillId="0" borderId="28" xfId="0" applyFont="1" applyBorder="1" applyAlignment="1">
      <alignment horizontal="left" vertical="top"/>
    </xf>
    <xf numFmtId="0" fontId="24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5" fillId="0" borderId="0" xfId="0" applyFont="1" applyAlignment="1"/>
    <xf numFmtId="0" fontId="26" fillId="0" borderId="0" xfId="0" applyFont="1" applyAlignment="1"/>
    <xf numFmtId="0" fontId="26" fillId="2" borderId="38" xfId="0" applyFont="1" applyFill="1" applyBorder="1" applyAlignment="1">
      <alignment horizontal="distributed" vertical="center"/>
    </xf>
    <xf numFmtId="0" fontId="27" fillId="0" borderId="38" xfId="0" applyFont="1" applyBorder="1" applyAlignment="1">
      <alignment horizontal="center" vertical="center"/>
    </xf>
    <xf numFmtId="0" fontId="26" fillId="0" borderId="0" xfId="0" applyFont="1" applyBorder="1" applyAlignment="1"/>
    <xf numFmtId="0" fontId="28" fillId="0" borderId="0" xfId="0" applyFont="1" applyAlignment="1"/>
    <xf numFmtId="49" fontId="27" fillId="0" borderId="38" xfId="0" applyNumberFormat="1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9" fillId="0" borderId="0" xfId="0" applyFont="1" applyBorder="1" applyAlignment="1"/>
    <xf numFmtId="38" fontId="29" fillId="0" borderId="0" xfId="1" applyFont="1" applyBorder="1" applyAlignment="1"/>
    <xf numFmtId="176" fontId="29" fillId="0" borderId="0" xfId="0" applyNumberFormat="1" applyFont="1" applyBorder="1" applyAlignment="1"/>
    <xf numFmtId="0" fontId="0" fillId="0" borderId="0" xfId="0" applyAlignment="1">
      <alignment horizontal="center" vertical="center"/>
    </xf>
    <xf numFmtId="0" fontId="0" fillId="0" borderId="39" xfId="0" applyBorder="1" applyAlignment="1"/>
    <xf numFmtId="0" fontId="0" fillId="0" borderId="40" xfId="0" applyBorder="1" applyAlignment="1"/>
    <xf numFmtId="0" fontId="7" fillId="0" borderId="39" xfId="0" applyFont="1" applyBorder="1" applyAlignment="1"/>
    <xf numFmtId="0" fontId="9" fillId="0" borderId="39" xfId="0" applyFont="1" applyBorder="1" applyAlignment="1">
      <alignment horizontal="right"/>
    </xf>
    <xf numFmtId="0" fontId="12" fillId="0" borderId="39" xfId="0" applyFont="1" applyBorder="1" applyAlignment="1">
      <alignment horizontal="left"/>
    </xf>
    <xf numFmtId="0" fontId="6" fillId="0" borderId="39" xfId="0" applyNumberFormat="1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0" fillId="0" borderId="39" xfId="0" applyFont="1" applyBorder="1" applyAlignment="1"/>
    <xf numFmtId="0" fontId="18" fillId="0" borderId="39" xfId="0" applyFont="1" applyBorder="1" applyAlignment="1"/>
    <xf numFmtId="0" fontId="12" fillId="0" borderId="39" xfId="0" applyFont="1" applyBorder="1" applyAlignment="1">
      <alignment horizontal="left" vertical="center" wrapText="1" shrinkToFit="1"/>
    </xf>
    <xf numFmtId="0" fontId="7" fillId="0" borderId="39" xfId="0" applyFont="1" applyBorder="1" applyAlignment="1">
      <alignment horizontal="right" vertical="center"/>
    </xf>
    <xf numFmtId="0" fontId="12" fillId="0" borderId="39" xfId="0" applyFont="1" applyBorder="1" applyAlignment="1">
      <alignment horizontal="center" vertical="center" shrinkToFit="1"/>
    </xf>
    <xf numFmtId="0" fontId="13" fillId="0" borderId="39" xfId="0" applyFont="1" applyBorder="1" applyAlignment="1"/>
    <xf numFmtId="0" fontId="19" fillId="0" borderId="39" xfId="0" applyFont="1" applyBorder="1" applyAlignment="1">
      <alignment vertical="center"/>
    </xf>
    <xf numFmtId="0" fontId="0" fillId="0" borderId="39" xfId="0" applyBorder="1" applyAlignment="1">
      <alignment vertical="top"/>
    </xf>
    <xf numFmtId="0" fontId="0" fillId="0" borderId="39" xfId="0" applyBorder="1" applyAlignment="1">
      <alignment vertical="center"/>
    </xf>
    <xf numFmtId="0" fontId="0" fillId="0" borderId="41" xfId="0" applyBorder="1" applyAlignment="1"/>
    <xf numFmtId="0" fontId="30" fillId="0" borderId="0" xfId="0" applyFont="1" applyAlignment="1"/>
    <xf numFmtId="0" fontId="26" fillId="0" borderId="0" xfId="0" applyFont="1" applyFill="1" applyAlignment="1"/>
    <xf numFmtId="0" fontId="22" fillId="0" borderId="0" xfId="0" applyFont="1" applyFill="1" applyAlignment="1"/>
    <xf numFmtId="0" fontId="31" fillId="0" borderId="0" xfId="0" applyFont="1" applyAlignment="1"/>
    <xf numFmtId="0" fontId="29" fillId="0" borderId="0" xfId="0" applyFont="1" applyBorder="1" applyAlignment="1">
      <alignment horizontal="center"/>
    </xf>
    <xf numFmtId="38" fontId="29" fillId="0" borderId="0" xfId="1" applyFont="1" applyBorder="1" applyAlignment="1">
      <alignment horizontal="center"/>
    </xf>
    <xf numFmtId="176" fontId="29" fillId="0" borderId="0" xfId="0" applyNumberFormat="1" applyFont="1" applyBorder="1" applyAlignment="1">
      <alignment horizontal="center"/>
    </xf>
    <xf numFmtId="0" fontId="27" fillId="0" borderId="0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distributed" vertical="center"/>
    </xf>
    <xf numFmtId="0" fontId="0" fillId="0" borderId="42" xfId="0" applyBorder="1" applyAlignment="1"/>
    <xf numFmtId="0" fontId="0" fillId="0" borderId="43" xfId="0" applyBorder="1" applyAlignment="1"/>
    <xf numFmtId="0" fontId="28" fillId="0" borderId="0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/>
    </xf>
    <xf numFmtId="38" fontId="27" fillId="0" borderId="38" xfId="1" applyFont="1" applyBorder="1" applyAlignment="1">
      <alignment horizontal="center"/>
    </xf>
    <xf numFmtId="176" fontId="27" fillId="0" borderId="38" xfId="0" applyNumberFormat="1" applyFont="1" applyBorder="1" applyAlignment="1">
      <alignment horizontal="center"/>
    </xf>
    <xf numFmtId="0" fontId="19" fillId="0" borderId="36" xfId="0" applyFont="1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19" fillId="0" borderId="0" xfId="0" applyFont="1" applyBorder="1" applyAlignment="1">
      <alignment vertical="top"/>
    </xf>
    <xf numFmtId="0" fontId="0" fillId="0" borderId="33" xfId="0" applyBorder="1" applyAlignment="1">
      <alignment vertical="top"/>
    </xf>
    <xf numFmtId="0" fontId="20" fillId="0" borderId="13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19" fillId="0" borderId="13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20" fillId="0" borderId="0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13" fillId="0" borderId="28" xfId="0" applyFont="1" applyBorder="1" applyAlignment="1">
      <alignment horizontal="left" vertical="top"/>
    </xf>
    <xf numFmtId="0" fontId="13" fillId="0" borderId="22" xfId="0" applyFont="1" applyBorder="1" applyAlignment="1">
      <alignment horizontal="left" vertical="top"/>
    </xf>
    <xf numFmtId="0" fontId="13" fillId="0" borderId="16" xfId="0" applyFont="1" applyBorder="1" applyAlignment="1">
      <alignment horizontal="left" vertical="top"/>
    </xf>
    <xf numFmtId="0" fontId="13" fillId="0" borderId="13" xfId="0" applyFont="1" applyBorder="1" applyAlignment="1">
      <alignment horizontal="left" vertical="top"/>
    </xf>
    <xf numFmtId="0" fontId="12" fillId="0" borderId="22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left" vertical="top"/>
    </xf>
    <xf numFmtId="0" fontId="13" fillId="0" borderId="29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38" fontId="9" fillId="0" borderId="22" xfId="1" applyFont="1" applyBorder="1" applyAlignment="1">
      <alignment horizontal="right" shrinkToFit="1"/>
    </xf>
    <xf numFmtId="38" fontId="9" fillId="0" borderId="1" xfId="1" applyFont="1" applyBorder="1" applyAlignment="1">
      <alignment horizontal="right" shrinkToFit="1"/>
    </xf>
    <xf numFmtId="38" fontId="13" fillId="0" borderId="27" xfId="1" applyFont="1" applyBorder="1" applyAlignment="1">
      <alignment horizontal="center" shrinkToFit="1"/>
    </xf>
    <xf numFmtId="38" fontId="13" fillId="0" borderId="30" xfId="1" applyFont="1" applyBorder="1" applyAlignment="1">
      <alignment horizontal="center" shrinkToFit="1"/>
    </xf>
    <xf numFmtId="38" fontId="9" fillId="0" borderId="22" xfId="1" applyFont="1" applyBorder="1" applyAlignment="1">
      <alignment horizontal="center" shrinkToFit="1"/>
    </xf>
    <xf numFmtId="38" fontId="9" fillId="0" borderId="1" xfId="1" applyFont="1" applyBorder="1" applyAlignment="1">
      <alignment horizontal="center" shrinkToFit="1"/>
    </xf>
    <xf numFmtId="176" fontId="12" fillId="0" borderId="1" xfId="0" applyNumberFormat="1" applyFont="1" applyBorder="1" applyAlignment="1">
      <alignment horizontal="center" shrinkToFit="1"/>
    </xf>
    <xf numFmtId="176" fontId="12" fillId="0" borderId="30" xfId="0" applyNumberFormat="1" applyFont="1" applyBorder="1" applyAlignment="1">
      <alignment horizontal="center" shrinkToFit="1"/>
    </xf>
    <xf numFmtId="0" fontId="13" fillId="0" borderId="26" xfId="0" applyFont="1" applyBorder="1" applyAlignment="1">
      <alignment horizontal="left" vertical="top"/>
    </xf>
    <xf numFmtId="0" fontId="12" fillId="0" borderId="27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textRotation="255"/>
    </xf>
    <xf numFmtId="0" fontId="13" fillId="0" borderId="23" xfId="0" applyFont="1" applyBorder="1" applyAlignment="1">
      <alignment horizontal="center" vertical="center" textRotation="255"/>
    </xf>
    <xf numFmtId="0" fontId="12" fillId="0" borderId="24" xfId="0" applyFont="1" applyBorder="1" applyAlignment="1">
      <alignment horizontal="left" vertical="center" wrapText="1" shrinkToFit="1"/>
    </xf>
    <xf numFmtId="0" fontId="12" fillId="0" borderId="0" xfId="0" applyFont="1" applyBorder="1" applyAlignment="1">
      <alignment horizontal="left" vertical="center" wrapText="1" shrinkToFit="1"/>
    </xf>
    <xf numFmtId="0" fontId="12" fillId="0" borderId="11" xfId="0" applyFont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5" fillId="0" borderId="14" xfId="0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6" fillId="0" borderId="17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AFE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165993</xdr:colOff>
      <xdr:row>0</xdr:row>
      <xdr:rowOff>28549</xdr:rowOff>
    </xdr:from>
    <xdr:to>
      <xdr:col>13</xdr:col>
      <xdr:colOff>236483</xdr:colOff>
      <xdr:row>17</xdr:row>
      <xdr:rowOff>94492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72907" y="28549"/>
          <a:ext cx="2698076" cy="2824909"/>
        </a:xfrm>
        <a:prstGeom prst="rect">
          <a:avLst/>
        </a:prstGeom>
        <a:noFill/>
        <a:ln w="19050">
          <a:solidFill>
            <a:srgbClr val="00206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43960</xdr:colOff>
      <xdr:row>7</xdr:row>
      <xdr:rowOff>14652</xdr:rowOff>
    </xdr:from>
    <xdr:to>
      <xdr:col>8</xdr:col>
      <xdr:colOff>124556</xdr:colOff>
      <xdr:row>10</xdr:row>
      <xdr:rowOff>5860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576145" y="1245575"/>
          <a:ext cx="4248149" cy="518747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①～⑪まで入力が終わったら右シート「リクエストカード（印刷用）」を印刷してください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21</xdr:row>
      <xdr:rowOff>0</xdr:rowOff>
    </xdr:from>
    <xdr:to>
      <xdr:col>0</xdr:col>
      <xdr:colOff>314325</xdr:colOff>
      <xdr:row>21</xdr:row>
      <xdr:rowOff>0</xdr:rowOff>
    </xdr:to>
    <xdr:sp macro="" textlink="">
      <xdr:nvSpPr>
        <xdr:cNvPr id="204" name="Rectangle 1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Arrowheads="1"/>
        </xdr:cNvSpPr>
      </xdr:nvSpPr>
      <xdr:spPr bwMode="auto">
        <a:xfrm>
          <a:off x="314325" y="794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23</xdr:row>
      <xdr:rowOff>228600</xdr:rowOff>
    </xdr:from>
    <xdr:to>
      <xdr:col>1</xdr:col>
      <xdr:colOff>381000</xdr:colOff>
      <xdr:row>24</xdr:row>
      <xdr:rowOff>304800</xdr:rowOff>
    </xdr:to>
    <xdr:sp macro="" textlink="">
      <xdr:nvSpPr>
        <xdr:cNvPr id="205" name="Line 2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ShapeType="1"/>
        </xdr:cNvSpPr>
      </xdr:nvSpPr>
      <xdr:spPr bwMode="auto">
        <a:xfrm flipH="1">
          <a:off x="428625" y="8896350"/>
          <a:ext cx="26670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21</xdr:row>
      <xdr:rowOff>0</xdr:rowOff>
    </xdr:from>
    <xdr:to>
      <xdr:col>5</xdr:col>
      <xdr:colOff>371475</xdr:colOff>
      <xdr:row>21</xdr:row>
      <xdr:rowOff>0</xdr:rowOff>
    </xdr:to>
    <xdr:sp macro="" textlink="">
      <xdr:nvSpPr>
        <xdr:cNvPr id="212" name="Rectangle 1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Arrowheads="1"/>
        </xdr:cNvSpPr>
      </xdr:nvSpPr>
      <xdr:spPr bwMode="auto">
        <a:xfrm>
          <a:off x="2247900" y="7943850"/>
          <a:ext cx="2000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276225</xdr:colOff>
      <xdr:row>21</xdr:row>
      <xdr:rowOff>0</xdr:rowOff>
    </xdr:from>
    <xdr:to>
      <xdr:col>10</xdr:col>
      <xdr:colOff>476250</xdr:colOff>
      <xdr:row>21</xdr:row>
      <xdr:rowOff>0</xdr:rowOff>
    </xdr:to>
    <xdr:sp macro="" textlink="">
      <xdr:nvSpPr>
        <xdr:cNvPr id="213" name="Rectangle 1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Arrowheads="1"/>
        </xdr:cNvSpPr>
      </xdr:nvSpPr>
      <xdr:spPr bwMode="auto">
        <a:xfrm>
          <a:off x="5019675" y="7943850"/>
          <a:ext cx="2000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247650</xdr:colOff>
      <xdr:row>27</xdr:row>
      <xdr:rowOff>9525</xdr:rowOff>
    </xdr:from>
    <xdr:to>
      <xdr:col>8</xdr:col>
      <xdr:colOff>247650</xdr:colOff>
      <xdr:row>30</xdr:row>
      <xdr:rowOff>9525</xdr:rowOff>
    </xdr:to>
    <xdr:sp macro="" textlink="">
      <xdr:nvSpPr>
        <xdr:cNvPr id="214" name="Line 1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ShapeType="1"/>
        </xdr:cNvSpPr>
      </xdr:nvSpPr>
      <xdr:spPr bwMode="auto">
        <a:xfrm>
          <a:off x="3943350" y="9839325"/>
          <a:ext cx="0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21</xdr:row>
      <xdr:rowOff>0</xdr:rowOff>
    </xdr:from>
    <xdr:to>
      <xdr:col>0</xdr:col>
      <xdr:colOff>276225</xdr:colOff>
      <xdr:row>21</xdr:row>
      <xdr:rowOff>0</xdr:rowOff>
    </xdr:to>
    <xdr:sp macro="" textlink="">
      <xdr:nvSpPr>
        <xdr:cNvPr id="216" name="Rectangle 1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Arrowheads="1"/>
        </xdr:cNvSpPr>
      </xdr:nvSpPr>
      <xdr:spPr bwMode="auto">
        <a:xfrm>
          <a:off x="76200" y="7943850"/>
          <a:ext cx="2000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314325</xdr:colOff>
      <xdr:row>71</xdr:row>
      <xdr:rowOff>0</xdr:rowOff>
    </xdr:from>
    <xdr:to>
      <xdr:col>0</xdr:col>
      <xdr:colOff>314325</xdr:colOff>
      <xdr:row>71</xdr:row>
      <xdr:rowOff>0</xdr:rowOff>
    </xdr:to>
    <xdr:sp macro="" textlink="">
      <xdr:nvSpPr>
        <xdr:cNvPr id="217" name="Rectangle 49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Arrowheads="1"/>
        </xdr:cNvSpPr>
      </xdr:nvSpPr>
      <xdr:spPr bwMode="auto">
        <a:xfrm>
          <a:off x="314325" y="22888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247650</xdr:colOff>
      <xdr:row>71</xdr:row>
      <xdr:rowOff>0</xdr:rowOff>
    </xdr:from>
    <xdr:to>
      <xdr:col>8</xdr:col>
      <xdr:colOff>247650</xdr:colOff>
      <xdr:row>71</xdr:row>
      <xdr:rowOff>0</xdr:rowOff>
    </xdr:to>
    <xdr:sp macro="" textlink="">
      <xdr:nvSpPr>
        <xdr:cNvPr id="218" name="Line 61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ShapeType="1"/>
        </xdr:cNvSpPr>
      </xdr:nvSpPr>
      <xdr:spPr bwMode="auto">
        <a:xfrm>
          <a:off x="3943350" y="2288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314325</xdr:colOff>
      <xdr:row>21</xdr:row>
      <xdr:rowOff>0</xdr:rowOff>
    </xdr:from>
    <xdr:to>
      <xdr:col>17</xdr:col>
      <xdr:colOff>314325</xdr:colOff>
      <xdr:row>21</xdr:row>
      <xdr:rowOff>0</xdr:rowOff>
    </xdr:to>
    <xdr:sp macro="" textlink="">
      <xdr:nvSpPr>
        <xdr:cNvPr id="219" name="Rectangle 97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Arrowheads="1"/>
        </xdr:cNvSpPr>
      </xdr:nvSpPr>
      <xdr:spPr bwMode="auto">
        <a:xfrm>
          <a:off x="8943975" y="794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171450</xdr:colOff>
      <xdr:row>21</xdr:row>
      <xdr:rowOff>0</xdr:rowOff>
    </xdr:from>
    <xdr:to>
      <xdr:col>22</xdr:col>
      <xdr:colOff>371475</xdr:colOff>
      <xdr:row>21</xdr:row>
      <xdr:rowOff>0</xdr:rowOff>
    </xdr:to>
    <xdr:sp macro="" textlink="">
      <xdr:nvSpPr>
        <xdr:cNvPr id="227" name="Rectangle 107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Arrowheads="1"/>
        </xdr:cNvSpPr>
      </xdr:nvSpPr>
      <xdr:spPr bwMode="auto">
        <a:xfrm>
          <a:off x="10877550" y="7943850"/>
          <a:ext cx="2000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276225</xdr:colOff>
      <xdr:row>21</xdr:row>
      <xdr:rowOff>0</xdr:rowOff>
    </xdr:from>
    <xdr:to>
      <xdr:col>27</xdr:col>
      <xdr:colOff>476250</xdr:colOff>
      <xdr:row>21</xdr:row>
      <xdr:rowOff>0</xdr:rowOff>
    </xdr:to>
    <xdr:sp macro="" textlink="">
      <xdr:nvSpPr>
        <xdr:cNvPr id="228" name="Rectangle 108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Arrowheads="1"/>
        </xdr:cNvSpPr>
      </xdr:nvSpPr>
      <xdr:spPr bwMode="auto">
        <a:xfrm>
          <a:off x="13611225" y="7943850"/>
          <a:ext cx="2000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247650</xdr:colOff>
      <xdr:row>27</xdr:row>
      <xdr:rowOff>9525</xdr:rowOff>
    </xdr:from>
    <xdr:to>
      <xdr:col>25</xdr:col>
      <xdr:colOff>247650</xdr:colOff>
      <xdr:row>30</xdr:row>
      <xdr:rowOff>9525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ShapeType="1"/>
        </xdr:cNvSpPr>
      </xdr:nvSpPr>
      <xdr:spPr bwMode="auto">
        <a:xfrm>
          <a:off x="12534900" y="9839325"/>
          <a:ext cx="0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76200</xdr:colOff>
      <xdr:row>21</xdr:row>
      <xdr:rowOff>0</xdr:rowOff>
    </xdr:from>
    <xdr:to>
      <xdr:col>17</xdr:col>
      <xdr:colOff>276225</xdr:colOff>
      <xdr:row>21</xdr:row>
      <xdr:rowOff>0</xdr:rowOff>
    </xdr:to>
    <xdr:sp macro="" textlink="">
      <xdr:nvSpPr>
        <xdr:cNvPr id="231" name="Rectangle 111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Arrowheads="1"/>
        </xdr:cNvSpPr>
      </xdr:nvSpPr>
      <xdr:spPr bwMode="auto">
        <a:xfrm>
          <a:off x="8705850" y="7943850"/>
          <a:ext cx="2000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314325</xdr:colOff>
      <xdr:row>71</xdr:row>
      <xdr:rowOff>0</xdr:rowOff>
    </xdr:from>
    <xdr:to>
      <xdr:col>17</xdr:col>
      <xdr:colOff>314325</xdr:colOff>
      <xdr:row>71</xdr:row>
      <xdr:rowOff>0</xdr:rowOff>
    </xdr:to>
    <xdr:sp macro="" textlink="">
      <xdr:nvSpPr>
        <xdr:cNvPr id="232" name="Rectangle 12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Arrowheads="1"/>
        </xdr:cNvSpPr>
      </xdr:nvSpPr>
      <xdr:spPr bwMode="auto">
        <a:xfrm>
          <a:off x="8943975" y="22888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247650</xdr:colOff>
      <xdr:row>71</xdr:row>
      <xdr:rowOff>0</xdr:rowOff>
    </xdr:from>
    <xdr:to>
      <xdr:col>25</xdr:col>
      <xdr:colOff>247650</xdr:colOff>
      <xdr:row>71</xdr:row>
      <xdr:rowOff>0</xdr:rowOff>
    </xdr:to>
    <xdr:sp macro="" textlink="">
      <xdr:nvSpPr>
        <xdr:cNvPr id="233" name="Line 133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ShapeType="1"/>
        </xdr:cNvSpPr>
      </xdr:nvSpPr>
      <xdr:spPr bwMode="auto">
        <a:xfrm>
          <a:off x="12534900" y="2288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59</xdr:row>
      <xdr:rowOff>0</xdr:rowOff>
    </xdr:from>
    <xdr:to>
      <xdr:col>0</xdr:col>
      <xdr:colOff>314325</xdr:colOff>
      <xdr:row>59</xdr:row>
      <xdr:rowOff>0</xdr:rowOff>
    </xdr:to>
    <xdr:sp macro="" textlink="">
      <xdr:nvSpPr>
        <xdr:cNvPr id="234" name="Rectangle 145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Arrowheads="1"/>
        </xdr:cNvSpPr>
      </xdr:nvSpPr>
      <xdr:spPr bwMode="auto">
        <a:xfrm>
          <a:off x="314325" y="19773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171450</xdr:colOff>
      <xdr:row>59</xdr:row>
      <xdr:rowOff>0</xdr:rowOff>
    </xdr:from>
    <xdr:to>
      <xdr:col>5</xdr:col>
      <xdr:colOff>371475</xdr:colOff>
      <xdr:row>59</xdr:row>
      <xdr:rowOff>0</xdr:rowOff>
    </xdr:to>
    <xdr:sp macro="" textlink="">
      <xdr:nvSpPr>
        <xdr:cNvPr id="242" name="Rectangle 155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Arrowheads="1"/>
        </xdr:cNvSpPr>
      </xdr:nvSpPr>
      <xdr:spPr bwMode="auto">
        <a:xfrm>
          <a:off x="2247900" y="19773900"/>
          <a:ext cx="2000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276225</xdr:colOff>
      <xdr:row>59</xdr:row>
      <xdr:rowOff>0</xdr:rowOff>
    </xdr:from>
    <xdr:to>
      <xdr:col>10</xdr:col>
      <xdr:colOff>476250</xdr:colOff>
      <xdr:row>59</xdr:row>
      <xdr:rowOff>0</xdr:rowOff>
    </xdr:to>
    <xdr:sp macro="" textlink="">
      <xdr:nvSpPr>
        <xdr:cNvPr id="243" name="Rectangle 156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Arrowheads="1"/>
        </xdr:cNvSpPr>
      </xdr:nvSpPr>
      <xdr:spPr bwMode="auto">
        <a:xfrm>
          <a:off x="5019675" y="19773900"/>
          <a:ext cx="2000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247650</xdr:colOff>
      <xdr:row>65</xdr:row>
      <xdr:rowOff>9525</xdr:rowOff>
    </xdr:from>
    <xdr:to>
      <xdr:col>8</xdr:col>
      <xdr:colOff>247650</xdr:colOff>
      <xdr:row>68</xdr:row>
      <xdr:rowOff>9525</xdr:rowOff>
    </xdr:to>
    <xdr:sp macro="" textlink="">
      <xdr:nvSpPr>
        <xdr:cNvPr id="244" name="Line 157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ShapeType="1"/>
        </xdr:cNvSpPr>
      </xdr:nvSpPr>
      <xdr:spPr bwMode="auto">
        <a:xfrm>
          <a:off x="3943350" y="21669375"/>
          <a:ext cx="0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59</xdr:row>
      <xdr:rowOff>0</xdr:rowOff>
    </xdr:from>
    <xdr:to>
      <xdr:col>0</xdr:col>
      <xdr:colOff>276225</xdr:colOff>
      <xdr:row>59</xdr:row>
      <xdr:rowOff>0</xdr:rowOff>
    </xdr:to>
    <xdr:sp macro="" textlink="">
      <xdr:nvSpPr>
        <xdr:cNvPr id="246" name="Rectangle 159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Arrowheads="1"/>
        </xdr:cNvSpPr>
      </xdr:nvSpPr>
      <xdr:spPr bwMode="auto">
        <a:xfrm>
          <a:off x="76200" y="19773900"/>
          <a:ext cx="2000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314325</xdr:colOff>
      <xdr:row>59</xdr:row>
      <xdr:rowOff>0</xdr:rowOff>
    </xdr:from>
    <xdr:to>
      <xdr:col>17</xdr:col>
      <xdr:colOff>314325</xdr:colOff>
      <xdr:row>59</xdr:row>
      <xdr:rowOff>0</xdr:rowOff>
    </xdr:to>
    <xdr:sp macro="" textlink="">
      <xdr:nvSpPr>
        <xdr:cNvPr id="248" name="Rectangle 193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Arrowheads="1"/>
        </xdr:cNvSpPr>
      </xdr:nvSpPr>
      <xdr:spPr bwMode="auto">
        <a:xfrm>
          <a:off x="8943975" y="19773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171450</xdr:colOff>
      <xdr:row>59</xdr:row>
      <xdr:rowOff>0</xdr:rowOff>
    </xdr:from>
    <xdr:to>
      <xdr:col>22</xdr:col>
      <xdr:colOff>371475</xdr:colOff>
      <xdr:row>59</xdr:row>
      <xdr:rowOff>0</xdr:rowOff>
    </xdr:to>
    <xdr:sp macro="" textlink="">
      <xdr:nvSpPr>
        <xdr:cNvPr id="256" name="Rectangle 203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Arrowheads="1"/>
        </xdr:cNvSpPr>
      </xdr:nvSpPr>
      <xdr:spPr bwMode="auto">
        <a:xfrm>
          <a:off x="10877550" y="19773900"/>
          <a:ext cx="2000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276225</xdr:colOff>
      <xdr:row>59</xdr:row>
      <xdr:rowOff>0</xdr:rowOff>
    </xdr:from>
    <xdr:to>
      <xdr:col>27</xdr:col>
      <xdr:colOff>476250</xdr:colOff>
      <xdr:row>59</xdr:row>
      <xdr:rowOff>0</xdr:rowOff>
    </xdr:to>
    <xdr:sp macro="" textlink="">
      <xdr:nvSpPr>
        <xdr:cNvPr id="257" name="Rectangle 204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Arrowheads="1"/>
        </xdr:cNvSpPr>
      </xdr:nvSpPr>
      <xdr:spPr bwMode="auto">
        <a:xfrm>
          <a:off x="13611225" y="19773900"/>
          <a:ext cx="2000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247650</xdr:colOff>
      <xdr:row>65</xdr:row>
      <xdr:rowOff>9525</xdr:rowOff>
    </xdr:from>
    <xdr:to>
      <xdr:col>25</xdr:col>
      <xdr:colOff>247650</xdr:colOff>
      <xdr:row>68</xdr:row>
      <xdr:rowOff>9525</xdr:rowOff>
    </xdr:to>
    <xdr:sp macro="" textlink="">
      <xdr:nvSpPr>
        <xdr:cNvPr id="258" name="Line 205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ShapeType="1"/>
        </xdr:cNvSpPr>
      </xdr:nvSpPr>
      <xdr:spPr bwMode="auto">
        <a:xfrm>
          <a:off x="12534900" y="21669375"/>
          <a:ext cx="0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76200</xdr:colOff>
      <xdr:row>59</xdr:row>
      <xdr:rowOff>0</xdr:rowOff>
    </xdr:from>
    <xdr:to>
      <xdr:col>17</xdr:col>
      <xdr:colOff>276225</xdr:colOff>
      <xdr:row>59</xdr:row>
      <xdr:rowOff>0</xdr:rowOff>
    </xdr:to>
    <xdr:sp macro="" textlink="">
      <xdr:nvSpPr>
        <xdr:cNvPr id="260" name="Rectangle 207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Arrowheads="1"/>
        </xdr:cNvSpPr>
      </xdr:nvSpPr>
      <xdr:spPr bwMode="auto">
        <a:xfrm>
          <a:off x="8705850" y="19773900"/>
          <a:ext cx="2000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314325</xdr:colOff>
      <xdr:row>59</xdr:row>
      <xdr:rowOff>0</xdr:rowOff>
    </xdr:from>
    <xdr:to>
      <xdr:col>0</xdr:col>
      <xdr:colOff>314325</xdr:colOff>
      <xdr:row>59</xdr:row>
      <xdr:rowOff>0</xdr:rowOff>
    </xdr:to>
    <xdr:sp macro="" textlink="">
      <xdr:nvSpPr>
        <xdr:cNvPr id="266" name="Rectangle 1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Arrowheads="1"/>
        </xdr:cNvSpPr>
      </xdr:nvSpPr>
      <xdr:spPr bwMode="auto">
        <a:xfrm>
          <a:off x="314325" y="19773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171450</xdr:colOff>
      <xdr:row>59</xdr:row>
      <xdr:rowOff>0</xdr:rowOff>
    </xdr:from>
    <xdr:to>
      <xdr:col>5</xdr:col>
      <xdr:colOff>371475</xdr:colOff>
      <xdr:row>59</xdr:row>
      <xdr:rowOff>0</xdr:rowOff>
    </xdr:to>
    <xdr:sp macro="" textlink="">
      <xdr:nvSpPr>
        <xdr:cNvPr id="273" name="Rectangle 11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Arrowheads="1"/>
        </xdr:cNvSpPr>
      </xdr:nvSpPr>
      <xdr:spPr bwMode="auto">
        <a:xfrm>
          <a:off x="2247900" y="19773900"/>
          <a:ext cx="2000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276225</xdr:colOff>
      <xdr:row>59</xdr:row>
      <xdr:rowOff>0</xdr:rowOff>
    </xdr:from>
    <xdr:to>
      <xdr:col>10</xdr:col>
      <xdr:colOff>476250</xdr:colOff>
      <xdr:row>59</xdr:row>
      <xdr:rowOff>0</xdr:rowOff>
    </xdr:to>
    <xdr:sp macro="" textlink="">
      <xdr:nvSpPr>
        <xdr:cNvPr id="274" name="Rectangle 12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Arrowheads="1"/>
        </xdr:cNvSpPr>
      </xdr:nvSpPr>
      <xdr:spPr bwMode="auto">
        <a:xfrm>
          <a:off x="5019675" y="19773900"/>
          <a:ext cx="2000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247650</xdr:colOff>
      <xdr:row>65</xdr:row>
      <xdr:rowOff>9525</xdr:rowOff>
    </xdr:from>
    <xdr:to>
      <xdr:col>8</xdr:col>
      <xdr:colOff>247650</xdr:colOff>
      <xdr:row>68</xdr:row>
      <xdr:rowOff>9525</xdr:rowOff>
    </xdr:to>
    <xdr:sp macro="" textlink="">
      <xdr:nvSpPr>
        <xdr:cNvPr id="275" name="Line 13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ShapeType="1"/>
        </xdr:cNvSpPr>
      </xdr:nvSpPr>
      <xdr:spPr bwMode="auto">
        <a:xfrm>
          <a:off x="3943350" y="21669375"/>
          <a:ext cx="0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59</xdr:row>
      <xdr:rowOff>0</xdr:rowOff>
    </xdr:from>
    <xdr:to>
      <xdr:col>0</xdr:col>
      <xdr:colOff>276225</xdr:colOff>
      <xdr:row>59</xdr:row>
      <xdr:rowOff>0</xdr:rowOff>
    </xdr:to>
    <xdr:sp macro="" textlink="">
      <xdr:nvSpPr>
        <xdr:cNvPr id="277" name="Rectangle 15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Arrowheads="1"/>
        </xdr:cNvSpPr>
      </xdr:nvSpPr>
      <xdr:spPr bwMode="auto">
        <a:xfrm>
          <a:off x="76200" y="19773900"/>
          <a:ext cx="2000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314325</xdr:colOff>
      <xdr:row>59</xdr:row>
      <xdr:rowOff>0</xdr:rowOff>
    </xdr:from>
    <xdr:to>
      <xdr:col>17</xdr:col>
      <xdr:colOff>314325</xdr:colOff>
      <xdr:row>59</xdr:row>
      <xdr:rowOff>0</xdr:rowOff>
    </xdr:to>
    <xdr:sp macro="" textlink="">
      <xdr:nvSpPr>
        <xdr:cNvPr id="278" name="Rectangle 97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Arrowheads="1"/>
        </xdr:cNvSpPr>
      </xdr:nvSpPr>
      <xdr:spPr bwMode="auto">
        <a:xfrm>
          <a:off x="8943975" y="19773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171450</xdr:colOff>
      <xdr:row>59</xdr:row>
      <xdr:rowOff>0</xdr:rowOff>
    </xdr:from>
    <xdr:to>
      <xdr:col>22</xdr:col>
      <xdr:colOff>371475</xdr:colOff>
      <xdr:row>59</xdr:row>
      <xdr:rowOff>0</xdr:rowOff>
    </xdr:to>
    <xdr:sp macro="" textlink="">
      <xdr:nvSpPr>
        <xdr:cNvPr id="285" name="Rectangle 107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Arrowheads="1"/>
        </xdr:cNvSpPr>
      </xdr:nvSpPr>
      <xdr:spPr bwMode="auto">
        <a:xfrm>
          <a:off x="10877550" y="19773900"/>
          <a:ext cx="2000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276225</xdr:colOff>
      <xdr:row>59</xdr:row>
      <xdr:rowOff>0</xdr:rowOff>
    </xdr:from>
    <xdr:to>
      <xdr:col>27</xdr:col>
      <xdr:colOff>476250</xdr:colOff>
      <xdr:row>59</xdr:row>
      <xdr:rowOff>0</xdr:rowOff>
    </xdr:to>
    <xdr:sp macro="" textlink="">
      <xdr:nvSpPr>
        <xdr:cNvPr id="286" name="Rectangle 108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Arrowheads="1"/>
        </xdr:cNvSpPr>
      </xdr:nvSpPr>
      <xdr:spPr bwMode="auto">
        <a:xfrm>
          <a:off x="13611225" y="19773900"/>
          <a:ext cx="2000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247650</xdr:colOff>
      <xdr:row>65</xdr:row>
      <xdr:rowOff>9525</xdr:rowOff>
    </xdr:from>
    <xdr:to>
      <xdr:col>25</xdr:col>
      <xdr:colOff>247650</xdr:colOff>
      <xdr:row>68</xdr:row>
      <xdr:rowOff>9525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ShapeType="1"/>
        </xdr:cNvSpPr>
      </xdr:nvSpPr>
      <xdr:spPr bwMode="auto">
        <a:xfrm>
          <a:off x="12534900" y="21669375"/>
          <a:ext cx="0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76200</xdr:colOff>
      <xdr:row>59</xdr:row>
      <xdr:rowOff>0</xdr:rowOff>
    </xdr:from>
    <xdr:to>
      <xdr:col>17</xdr:col>
      <xdr:colOff>276225</xdr:colOff>
      <xdr:row>59</xdr:row>
      <xdr:rowOff>0</xdr:rowOff>
    </xdr:to>
    <xdr:sp macro="" textlink="">
      <xdr:nvSpPr>
        <xdr:cNvPr id="289" name="Rectangle 111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Arrowheads="1"/>
        </xdr:cNvSpPr>
      </xdr:nvSpPr>
      <xdr:spPr bwMode="auto">
        <a:xfrm>
          <a:off x="8705850" y="19773900"/>
          <a:ext cx="2000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99580</xdr:colOff>
      <xdr:row>25</xdr:row>
      <xdr:rowOff>81395</xdr:rowOff>
    </xdr:from>
    <xdr:to>
      <xdr:col>4</xdr:col>
      <xdr:colOff>366280</xdr:colOff>
      <xdr:row>26</xdr:row>
      <xdr:rowOff>174914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 bwMode="auto">
        <a:xfrm flipH="1">
          <a:off x="1640898" y="8740486"/>
          <a:ext cx="266700" cy="33597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78798</xdr:colOff>
      <xdr:row>25</xdr:row>
      <xdr:rowOff>77933</xdr:rowOff>
    </xdr:from>
    <xdr:to>
      <xdr:col>9</xdr:col>
      <xdr:colOff>345498</xdr:colOff>
      <xdr:row>26</xdr:row>
      <xdr:rowOff>171452</xdr:rowOff>
    </xdr:to>
    <xdr:sp macro="" textlink="">
      <xdr:nvSpPr>
        <xdr:cNvPr id="92" name="Line 2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 bwMode="auto">
        <a:xfrm flipH="1">
          <a:off x="4217843" y="8737024"/>
          <a:ext cx="266700" cy="33597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376671</xdr:colOff>
      <xdr:row>27</xdr:row>
      <xdr:rowOff>133346</xdr:rowOff>
    </xdr:from>
    <xdr:to>
      <xdr:col>2</xdr:col>
      <xdr:colOff>141143</xdr:colOff>
      <xdr:row>29</xdr:row>
      <xdr:rowOff>53682</xdr:rowOff>
    </xdr:to>
    <xdr:sp macro="" textlink="">
      <xdr:nvSpPr>
        <xdr:cNvPr id="94" name="Line 2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 bwMode="auto">
        <a:xfrm flipH="1">
          <a:off x="688398" y="9294664"/>
          <a:ext cx="266700" cy="33597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390526</xdr:colOff>
      <xdr:row>27</xdr:row>
      <xdr:rowOff>147202</xdr:rowOff>
    </xdr:from>
    <xdr:to>
      <xdr:col>6</xdr:col>
      <xdr:colOff>137681</xdr:colOff>
      <xdr:row>29</xdr:row>
      <xdr:rowOff>58013</xdr:rowOff>
    </xdr:to>
    <xdr:sp macro="" textlink="">
      <xdr:nvSpPr>
        <xdr:cNvPr id="95" name="Line 2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 bwMode="auto">
        <a:xfrm flipH="1">
          <a:off x="2451390" y="9308520"/>
          <a:ext cx="266700" cy="3264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144603</xdr:colOff>
      <xdr:row>27</xdr:row>
      <xdr:rowOff>143740</xdr:rowOff>
    </xdr:from>
    <xdr:to>
      <xdr:col>10</xdr:col>
      <xdr:colOff>411303</xdr:colOff>
      <xdr:row>29</xdr:row>
      <xdr:rowOff>54551</xdr:rowOff>
    </xdr:to>
    <xdr:sp macro="" textlink="">
      <xdr:nvSpPr>
        <xdr:cNvPr id="96" name="Line 2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 bwMode="auto">
        <a:xfrm flipH="1">
          <a:off x="4803194" y="9305058"/>
          <a:ext cx="266700" cy="3264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114300</xdr:colOff>
      <xdr:row>23</xdr:row>
      <xdr:rowOff>228600</xdr:rowOff>
    </xdr:from>
    <xdr:to>
      <xdr:col>18</xdr:col>
      <xdr:colOff>381000</xdr:colOff>
      <xdr:row>24</xdr:row>
      <xdr:rowOff>304800</xdr:rowOff>
    </xdr:to>
    <xdr:sp macro="" textlink="">
      <xdr:nvSpPr>
        <xdr:cNvPr id="100" name="Line 2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 bwMode="auto">
        <a:xfrm flipH="1">
          <a:off x="426027" y="8264236"/>
          <a:ext cx="266700" cy="33597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247650</xdr:colOff>
      <xdr:row>27</xdr:row>
      <xdr:rowOff>9525</xdr:rowOff>
    </xdr:from>
    <xdr:to>
      <xdr:col>25</xdr:col>
      <xdr:colOff>247650</xdr:colOff>
      <xdr:row>30</xdr:row>
      <xdr:rowOff>9525</xdr:rowOff>
    </xdr:to>
    <xdr:sp macro="" textlink="">
      <xdr:nvSpPr>
        <xdr:cNvPr id="101" name="Line 1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 bwMode="auto">
        <a:xfrm>
          <a:off x="3867150" y="9170843"/>
          <a:ext cx="0" cy="6234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99580</xdr:colOff>
      <xdr:row>25</xdr:row>
      <xdr:rowOff>81395</xdr:rowOff>
    </xdr:from>
    <xdr:to>
      <xdr:col>21</xdr:col>
      <xdr:colOff>366280</xdr:colOff>
      <xdr:row>26</xdr:row>
      <xdr:rowOff>174914</xdr:rowOff>
    </xdr:to>
    <xdr:sp macro="" textlink="">
      <xdr:nvSpPr>
        <xdr:cNvPr id="102" name="Line 2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 bwMode="auto">
        <a:xfrm flipH="1">
          <a:off x="1640898" y="8740486"/>
          <a:ext cx="266700" cy="33597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78798</xdr:colOff>
      <xdr:row>25</xdr:row>
      <xdr:rowOff>77933</xdr:rowOff>
    </xdr:from>
    <xdr:to>
      <xdr:col>26</xdr:col>
      <xdr:colOff>345498</xdr:colOff>
      <xdr:row>26</xdr:row>
      <xdr:rowOff>171452</xdr:rowOff>
    </xdr:to>
    <xdr:sp macro="" textlink="">
      <xdr:nvSpPr>
        <xdr:cNvPr id="103" name="Line 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 bwMode="auto">
        <a:xfrm flipH="1">
          <a:off x="4217843" y="8737024"/>
          <a:ext cx="266700" cy="33597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376671</xdr:colOff>
      <xdr:row>27</xdr:row>
      <xdr:rowOff>133346</xdr:rowOff>
    </xdr:from>
    <xdr:to>
      <xdr:col>19</xdr:col>
      <xdr:colOff>141143</xdr:colOff>
      <xdr:row>29</xdr:row>
      <xdr:rowOff>53682</xdr:rowOff>
    </xdr:to>
    <xdr:sp macro="" textlink="">
      <xdr:nvSpPr>
        <xdr:cNvPr id="104" name="Line 2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 bwMode="auto">
        <a:xfrm flipH="1">
          <a:off x="688398" y="9294664"/>
          <a:ext cx="266700" cy="33597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390526</xdr:colOff>
      <xdr:row>27</xdr:row>
      <xdr:rowOff>147202</xdr:rowOff>
    </xdr:from>
    <xdr:to>
      <xdr:col>23</xdr:col>
      <xdr:colOff>137681</xdr:colOff>
      <xdr:row>29</xdr:row>
      <xdr:rowOff>58013</xdr:rowOff>
    </xdr:to>
    <xdr:sp macro="" textlink="">
      <xdr:nvSpPr>
        <xdr:cNvPr id="105" name="Line 2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 bwMode="auto">
        <a:xfrm flipH="1">
          <a:off x="2451390" y="9308520"/>
          <a:ext cx="266700" cy="3264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144603</xdr:colOff>
      <xdr:row>27</xdr:row>
      <xdr:rowOff>143740</xdr:rowOff>
    </xdr:from>
    <xdr:to>
      <xdr:col>27</xdr:col>
      <xdr:colOff>411303</xdr:colOff>
      <xdr:row>29</xdr:row>
      <xdr:rowOff>54551</xdr:rowOff>
    </xdr:to>
    <xdr:sp macro="" textlink="">
      <xdr:nvSpPr>
        <xdr:cNvPr id="106" name="Line 2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 bwMode="auto">
        <a:xfrm flipH="1">
          <a:off x="4803194" y="9305058"/>
          <a:ext cx="266700" cy="3264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310860</xdr:colOff>
      <xdr:row>25</xdr:row>
      <xdr:rowOff>92648</xdr:rowOff>
    </xdr:from>
    <xdr:to>
      <xdr:col>30</xdr:col>
      <xdr:colOff>58015</xdr:colOff>
      <xdr:row>26</xdr:row>
      <xdr:rowOff>176642</xdr:rowOff>
    </xdr:to>
    <xdr:sp macro="" textlink="">
      <xdr:nvSpPr>
        <xdr:cNvPr id="108" name="Line 2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 bwMode="auto">
        <a:xfrm flipH="1">
          <a:off x="6008542" y="8751739"/>
          <a:ext cx="266700" cy="3264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114300</xdr:colOff>
      <xdr:row>61</xdr:row>
      <xdr:rowOff>228600</xdr:rowOff>
    </xdr:from>
    <xdr:to>
      <xdr:col>1</xdr:col>
      <xdr:colOff>381000</xdr:colOff>
      <xdr:row>62</xdr:row>
      <xdr:rowOff>304800</xdr:rowOff>
    </xdr:to>
    <xdr:sp macro="" textlink="">
      <xdr:nvSpPr>
        <xdr:cNvPr id="109" name="Line 2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 bwMode="auto">
        <a:xfrm flipH="1">
          <a:off x="426027" y="8264236"/>
          <a:ext cx="266700" cy="33597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247650</xdr:colOff>
      <xdr:row>65</xdr:row>
      <xdr:rowOff>9525</xdr:rowOff>
    </xdr:from>
    <xdr:to>
      <xdr:col>8</xdr:col>
      <xdr:colOff>247650</xdr:colOff>
      <xdr:row>68</xdr:row>
      <xdr:rowOff>9525</xdr:rowOff>
    </xdr:to>
    <xdr:sp macro="" textlink="">
      <xdr:nvSpPr>
        <xdr:cNvPr id="110" name="Line 1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 bwMode="auto">
        <a:xfrm>
          <a:off x="3867150" y="9170843"/>
          <a:ext cx="0" cy="6234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99580</xdr:colOff>
      <xdr:row>63</xdr:row>
      <xdr:rowOff>81395</xdr:rowOff>
    </xdr:from>
    <xdr:to>
      <xdr:col>4</xdr:col>
      <xdr:colOff>366280</xdr:colOff>
      <xdr:row>64</xdr:row>
      <xdr:rowOff>174914</xdr:rowOff>
    </xdr:to>
    <xdr:sp macro="" textlink="">
      <xdr:nvSpPr>
        <xdr:cNvPr id="111" name="Line 2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 bwMode="auto">
        <a:xfrm flipH="1">
          <a:off x="1640898" y="8740486"/>
          <a:ext cx="266700" cy="33597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78798</xdr:colOff>
      <xdr:row>63</xdr:row>
      <xdr:rowOff>77933</xdr:rowOff>
    </xdr:from>
    <xdr:to>
      <xdr:col>9</xdr:col>
      <xdr:colOff>345498</xdr:colOff>
      <xdr:row>64</xdr:row>
      <xdr:rowOff>171452</xdr:rowOff>
    </xdr:to>
    <xdr:sp macro="" textlink="">
      <xdr:nvSpPr>
        <xdr:cNvPr id="112" name="Line 2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 bwMode="auto">
        <a:xfrm flipH="1">
          <a:off x="4217843" y="8737024"/>
          <a:ext cx="266700" cy="33597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376671</xdr:colOff>
      <xdr:row>65</xdr:row>
      <xdr:rowOff>133346</xdr:rowOff>
    </xdr:from>
    <xdr:to>
      <xdr:col>2</xdr:col>
      <xdr:colOff>141143</xdr:colOff>
      <xdr:row>67</xdr:row>
      <xdr:rowOff>53682</xdr:rowOff>
    </xdr:to>
    <xdr:sp macro="" textlink="">
      <xdr:nvSpPr>
        <xdr:cNvPr id="113" name="Line 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 bwMode="auto">
        <a:xfrm flipH="1">
          <a:off x="688398" y="9294664"/>
          <a:ext cx="266700" cy="33597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390526</xdr:colOff>
      <xdr:row>65</xdr:row>
      <xdr:rowOff>147202</xdr:rowOff>
    </xdr:from>
    <xdr:to>
      <xdr:col>6</xdr:col>
      <xdr:colOff>137681</xdr:colOff>
      <xdr:row>67</xdr:row>
      <xdr:rowOff>58013</xdr:rowOff>
    </xdr:to>
    <xdr:sp macro="" textlink="">
      <xdr:nvSpPr>
        <xdr:cNvPr id="114" name="Line 2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 bwMode="auto">
        <a:xfrm flipH="1">
          <a:off x="2451390" y="9308520"/>
          <a:ext cx="266700" cy="3264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144603</xdr:colOff>
      <xdr:row>65</xdr:row>
      <xdr:rowOff>143740</xdr:rowOff>
    </xdr:from>
    <xdr:to>
      <xdr:col>10</xdr:col>
      <xdr:colOff>411303</xdr:colOff>
      <xdr:row>67</xdr:row>
      <xdr:rowOff>54551</xdr:rowOff>
    </xdr:to>
    <xdr:sp macro="" textlink="">
      <xdr:nvSpPr>
        <xdr:cNvPr id="115" name="Line 2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 bwMode="auto">
        <a:xfrm flipH="1">
          <a:off x="4803194" y="9305058"/>
          <a:ext cx="266700" cy="3264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310860</xdr:colOff>
      <xdr:row>63</xdr:row>
      <xdr:rowOff>92648</xdr:rowOff>
    </xdr:from>
    <xdr:to>
      <xdr:col>13</xdr:col>
      <xdr:colOff>58015</xdr:colOff>
      <xdr:row>64</xdr:row>
      <xdr:rowOff>176642</xdr:rowOff>
    </xdr:to>
    <xdr:sp macro="" textlink="">
      <xdr:nvSpPr>
        <xdr:cNvPr id="117" name="Line 2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 bwMode="auto">
        <a:xfrm flipH="1">
          <a:off x="6008542" y="8751739"/>
          <a:ext cx="266700" cy="3264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114300</xdr:colOff>
      <xdr:row>61</xdr:row>
      <xdr:rowOff>228600</xdr:rowOff>
    </xdr:from>
    <xdr:to>
      <xdr:col>18</xdr:col>
      <xdr:colOff>381000</xdr:colOff>
      <xdr:row>62</xdr:row>
      <xdr:rowOff>304800</xdr:rowOff>
    </xdr:to>
    <xdr:sp macro="" textlink="">
      <xdr:nvSpPr>
        <xdr:cNvPr id="118" name="Line 2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 bwMode="auto">
        <a:xfrm flipH="1">
          <a:off x="426027" y="8264236"/>
          <a:ext cx="266700" cy="33597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247650</xdr:colOff>
      <xdr:row>65</xdr:row>
      <xdr:rowOff>9525</xdr:rowOff>
    </xdr:from>
    <xdr:to>
      <xdr:col>25</xdr:col>
      <xdr:colOff>247650</xdr:colOff>
      <xdr:row>68</xdr:row>
      <xdr:rowOff>9525</xdr:rowOff>
    </xdr:to>
    <xdr:sp macro="" textlink="">
      <xdr:nvSpPr>
        <xdr:cNvPr id="119" name="Line 1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 bwMode="auto">
        <a:xfrm>
          <a:off x="3867150" y="9170843"/>
          <a:ext cx="0" cy="6234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99580</xdr:colOff>
      <xdr:row>63</xdr:row>
      <xdr:rowOff>81395</xdr:rowOff>
    </xdr:from>
    <xdr:to>
      <xdr:col>21</xdr:col>
      <xdr:colOff>366280</xdr:colOff>
      <xdr:row>64</xdr:row>
      <xdr:rowOff>174914</xdr:rowOff>
    </xdr:to>
    <xdr:sp macro="" textlink="">
      <xdr:nvSpPr>
        <xdr:cNvPr id="120" name="Line 2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 bwMode="auto">
        <a:xfrm flipH="1">
          <a:off x="1640898" y="8740486"/>
          <a:ext cx="266700" cy="33597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78798</xdr:colOff>
      <xdr:row>63</xdr:row>
      <xdr:rowOff>77933</xdr:rowOff>
    </xdr:from>
    <xdr:to>
      <xdr:col>26</xdr:col>
      <xdr:colOff>345498</xdr:colOff>
      <xdr:row>64</xdr:row>
      <xdr:rowOff>171452</xdr:rowOff>
    </xdr:to>
    <xdr:sp macro="" textlink="">
      <xdr:nvSpPr>
        <xdr:cNvPr id="121" name="Line 2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 bwMode="auto">
        <a:xfrm flipH="1">
          <a:off x="4217843" y="8737024"/>
          <a:ext cx="266700" cy="33597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376671</xdr:colOff>
      <xdr:row>65</xdr:row>
      <xdr:rowOff>133346</xdr:rowOff>
    </xdr:from>
    <xdr:to>
      <xdr:col>19</xdr:col>
      <xdr:colOff>141143</xdr:colOff>
      <xdr:row>67</xdr:row>
      <xdr:rowOff>53682</xdr:rowOff>
    </xdr:to>
    <xdr:sp macro="" textlink="">
      <xdr:nvSpPr>
        <xdr:cNvPr id="122" name="Line 2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 bwMode="auto">
        <a:xfrm flipH="1">
          <a:off x="688398" y="9294664"/>
          <a:ext cx="266700" cy="33597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390526</xdr:colOff>
      <xdr:row>65</xdr:row>
      <xdr:rowOff>147202</xdr:rowOff>
    </xdr:from>
    <xdr:to>
      <xdr:col>23</xdr:col>
      <xdr:colOff>137681</xdr:colOff>
      <xdr:row>67</xdr:row>
      <xdr:rowOff>58013</xdr:rowOff>
    </xdr:to>
    <xdr:sp macro="" textlink="">
      <xdr:nvSpPr>
        <xdr:cNvPr id="123" name="Line 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 bwMode="auto">
        <a:xfrm flipH="1">
          <a:off x="2451390" y="9308520"/>
          <a:ext cx="266700" cy="3264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144603</xdr:colOff>
      <xdr:row>65</xdr:row>
      <xdr:rowOff>143740</xdr:rowOff>
    </xdr:from>
    <xdr:to>
      <xdr:col>27</xdr:col>
      <xdr:colOff>411303</xdr:colOff>
      <xdr:row>67</xdr:row>
      <xdr:rowOff>54551</xdr:rowOff>
    </xdr:to>
    <xdr:sp macro="" textlink="">
      <xdr:nvSpPr>
        <xdr:cNvPr id="124" name="Line 2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 bwMode="auto">
        <a:xfrm flipH="1">
          <a:off x="4803194" y="9305058"/>
          <a:ext cx="266700" cy="3264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310860</xdr:colOff>
      <xdr:row>63</xdr:row>
      <xdr:rowOff>92648</xdr:rowOff>
    </xdr:from>
    <xdr:to>
      <xdr:col>30</xdr:col>
      <xdr:colOff>58015</xdr:colOff>
      <xdr:row>64</xdr:row>
      <xdr:rowOff>176642</xdr:rowOff>
    </xdr:to>
    <xdr:sp macro="" textlink="">
      <xdr:nvSpPr>
        <xdr:cNvPr id="126" name="Line 2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 bwMode="auto">
        <a:xfrm flipH="1">
          <a:off x="6008542" y="8751739"/>
          <a:ext cx="266700" cy="3264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307397</xdr:colOff>
      <xdr:row>25</xdr:row>
      <xdr:rowOff>81395</xdr:rowOff>
    </xdr:from>
    <xdr:to>
      <xdr:col>13</xdr:col>
      <xdr:colOff>54552</xdr:colOff>
      <xdr:row>26</xdr:row>
      <xdr:rowOff>174914</xdr:rowOff>
    </xdr:to>
    <xdr:sp macro="" textlink="">
      <xdr:nvSpPr>
        <xdr:cNvPr id="128" name="Line 2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 bwMode="auto">
        <a:xfrm flipH="1">
          <a:off x="6005079" y="8740486"/>
          <a:ext cx="266700" cy="33597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182709</xdr:colOff>
      <xdr:row>27</xdr:row>
      <xdr:rowOff>164526</xdr:rowOff>
    </xdr:from>
    <xdr:to>
      <xdr:col>12</xdr:col>
      <xdr:colOff>449409</xdr:colOff>
      <xdr:row>29</xdr:row>
      <xdr:rowOff>75337</xdr:rowOff>
    </xdr:to>
    <xdr:sp macro="" textlink="">
      <xdr:nvSpPr>
        <xdr:cNvPr id="129" name="Line 2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 bwMode="auto">
        <a:xfrm flipH="1">
          <a:off x="5880391" y="9325844"/>
          <a:ext cx="266700" cy="3264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179246</xdr:colOff>
      <xdr:row>27</xdr:row>
      <xdr:rowOff>143744</xdr:rowOff>
    </xdr:from>
    <xdr:to>
      <xdr:col>29</xdr:col>
      <xdr:colOff>445946</xdr:colOff>
      <xdr:row>29</xdr:row>
      <xdr:rowOff>54555</xdr:rowOff>
    </xdr:to>
    <xdr:sp macro="" textlink="">
      <xdr:nvSpPr>
        <xdr:cNvPr id="130" name="Line 2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 bwMode="auto">
        <a:xfrm flipH="1">
          <a:off x="14362837" y="9305062"/>
          <a:ext cx="266700" cy="3264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193101</xdr:colOff>
      <xdr:row>65</xdr:row>
      <xdr:rowOff>140281</xdr:rowOff>
    </xdr:from>
    <xdr:to>
      <xdr:col>29</xdr:col>
      <xdr:colOff>459801</xdr:colOff>
      <xdr:row>67</xdr:row>
      <xdr:rowOff>51093</xdr:rowOff>
    </xdr:to>
    <xdr:sp macro="" textlink="">
      <xdr:nvSpPr>
        <xdr:cNvPr id="131" name="Line 2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 bwMode="auto">
        <a:xfrm flipH="1">
          <a:off x="14376692" y="21961190"/>
          <a:ext cx="266700" cy="3264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224274</xdr:colOff>
      <xdr:row>65</xdr:row>
      <xdr:rowOff>136817</xdr:rowOff>
    </xdr:from>
    <xdr:to>
      <xdr:col>12</xdr:col>
      <xdr:colOff>490974</xdr:colOff>
      <xdr:row>67</xdr:row>
      <xdr:rowOff>47629</xdr:rowOff>
    </xdr:to>
    <xdr:sp macro="" textlink="">
      <xdr:nvSpPr>
        <xdr:cNvPr id="132" name="Line 2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 bwMode="auto">
        <a:xfrm flipH="1">
          <a:off x="5921956" y="21957726"/>
          <a:ext cx="266700" cy="3264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24"/>
  <sheetViews>
    <sheetView tabSelected="1" view="pageBreakPreview" zoomScale="130" zoomScaleNormal="145" zoomScaleSheetLayoutView="130" workbookViewId="0">
      <selection activeCell="C14" sqref="C14:D14"/>
    </sheetView>
  </sheetViews>
  <sheetFormatPr defaultRowHeight="14.25" customHeight="1" x14ac:dyDescent="0.2"/>
  <cols>
    <col min="1" max="1" width="4.09765625" customWidth="1"/>
    <col min="2" max="2" width="11.8984375" style="96" customWidth="1"/>
    <col min="3" max="3" width="17.19921875" style="96" customWidth="1"/>
    <col min="4" max="4" width="11.09765625" style="96" customWidth="1"/>
    <col min="5" max="5" width="3.3984375" style="96" customWidth="1"/>
    <col min="6" max="6" width="11.8984375" style="96" customWidth="1"/>
    <col min="7" max="7" width="17.19921875" style="96" customWidth="1"/>
    <col min="8" max="8" width="11.09765625" style="96" customWidth="1"/>
    <col min="9" max="9" width="3.59765625" style="96" customWidth="1"/>
    <col min="10" max="10" width="3.3984375" style="96" customWidth="1"/>
    <col min="11" max="11" width="11" style="96" bestFit="1" customWidth="1"/>
    <col min="12" max="12" width="13.09765625" style="96" customWidth="1"/>
    <col min="13" max="13" width="3.3984375" style="96" customWidth="1"/>
  </cols>
  <sheetData>
    <row r="1" spans="1:13" ht="14.25" customHeight="1" x14ac:dyDescent="0.25">
      <c r="B1" s="104" t="s">
        <v>60</v>
      </c>
      <c r="C1" s="105"/>
      <c r="D1" s="105"/>
      <c r="E1" s="105"/>
      <c r="F1" s="105"/>
      <c r="G1" s="105"/>
      <c r="H1" s="105"/>
      <c r="I1" s="105"/>
      <c r="J1" s="105"/>
      <c r="K1" s="138" t="s">
        <v>94</v>
      </c>
      <c r="L1" s="105"/>
      <c r="M1" s="105"/>
    </row>
    <row r="2" spans="1:13" ht="14.25" customHeight="1" x14ac:dyDescent="0.45">
      <c r="A2" s="117" t="s">
        <v>73</v>
      </c>
      <c r="B2" s="106" t="s">
        <v>9</v>
      </c>
      <c r="C2" s="107"/>
      <c r="D2" s="109" t="str">
        <f>IF(C2="","※氏名を入力してください","")</f>
        <v>※氏名を入力してください</v>
      </c>
      <c r="G2" s="105"/>
      <c r="H2" s="105"/>
      <c r="I2" s="105"/>
      <c r="J2" s="117" t="s">
        <v>73</v>
      </c>
      <c r="K2" s="106" t="s">
        <v>9</v>
      </c>
      <c r="L2" s="107" t="s">
        <v>89</v>
      </c>
      <c r="M2" s="105"/>
    </row>
    <row r="3" spans="1:13" ht="14.25" customHeight="1" x14ac:dyDescent="0.45">
      <c r="A3" s="117" t="s">
        <v>74</v>
      </c>
      <c r="B3" s="106" t="s">
        <v>8</v>
      </c>
      <c r="C3" s="107"/>
      <c r="D3" s="109" t="str">
        <f>IF(C3="","※氏名のふりがなを入力してください","")</f>
        <v>※氏名のふりがなを入力してください</v>
      </c>
      <c r="G3" s="105"/>
      <c r="H3" s="105"/>
      <c r="I3" s="105"/>
      <c r="J3" s="117" t="s">
        <v>74</v>
      </c>
      <c r="K3" s="106" t="s">
        <v>8</v>
      </c>
      <c r="L3" s="107" t="s">
        <v>90</v>
      </c>
      <c r="M3" s="105"/>
    </row>
    <row r="4" spans="1:13" ht="14.25" customHeight="1" x14ac:dyDescent="0.45">
      <c r="A4" s="117" t="s">
        <v>75</v>
      </c>
      <c r="B4" s="106" t="s">
        <v>61</v>
      </c>
      <c r="C4" s="110"/>
      <c r="D4" s="109" t="str">
        <f>IF(C4="","※利用カードの番号（10桁）を入力してください",IF(LEFT(C4,3)="009",IF(LEN(C4)=10,"",IF(OR(LEN(C4)&lt;=9,LEN(C4)&gt;=11),"※入力エラー")),"※009から始まる番号を入力してください"))</f>
        <v>※利用カードの番号（10桁）を入力してください</v>
      </c>
      <c r="G4" s="105"/>
      <c r="H4" s="105"/>
      <c r="I4" s="105"/>
      <c r="J4" s="117" t="s">
        <v>75</v>
      </c>
      <c r="K4" s="106" t="s">
        <v>61</v>
      </c>
      <c r="L4" s="110" t="s">
        <v>84</v>
      </c>
      <c r="M4" s="105"/>
    </row>
    <row r="5" spans="1:13" ht="14.25" customHeight="1" x14ac:dyDescent="0.45">
      <c r="A5" s="117" t="s">
        <v>76</v>
      </c>
      <c r="B5" s="106" t="s">
        <v>62</v>
      </c>
      <c r="C5" s="110"/>
      <c r="D5" s="109" t="str">
        <f>IF(C5="","※連絡の取れる電話番号を入力してください","")</f>
        <v>※連絡の取れる電話番号を入力してください</v>
      </c>
      <c r="G5" s="105"/>
      <c r="H5" s="105"/>
      <c r="I5" s="105"/>
      <c r="J5" s="117" t="s">
        <v>76</v>
      </c>
      <c r="K5" s="106" t="s">
        <v>62</v>
      </c>
      <c r="L5" s="110" t="s">
        <v>85</v>
      </c>
      <c r="M5" s="105"/>
    </row>
    <row r="6" spans="1:13" ht="14.25" customHeight="1" x14ac:dyDescent="0.45">
      <c r="A6" s="117" t="s">
        <v>77</v>
      </c>
      <c r="B6" s="106" t="s">
        <v>63</v>
      </c>
      <c r="C6" s="107"/>
      <c r="D6" s="109" t="str">
        <f>IF(C6="","※ご希望の受渡場所を選んでください","")</f>
        <v>※ご希望の受渡場所を選んでください</v>
      </c>
      <c r="G6" s="105"/>
      <c r="H6" s="105"/>
      <c r="I6" s="105"/>
      <c r="J6" s="117" t="s">
        <v>77</v>
      </c>
      <c r="K6" s="106" t="s">
        <v>63</v>
      </c>
      <c r="L6" s="107" t="s">
        <v>86</v>
      </c>
      <c r="M6" s="105"/>
    </row>
    <row r="7" spans="1:13" ht="14.25" customHeight="1" x14ac:dyDescent="0.45">
      <c r="A7" s="117" t="s">
        <v>78</v>
      </c>
      <c r="B7" s="106" t="s">
        <v>64</v>
      </c>
      <c r="C7" s="107"/>
      <c r="D7" s="109" t="str">
        <f>IF(C7="","※受渡準備ができた旨を連絡します。ご希望の連絡方法を選んでください",IF(C7="FAX","※事前に登録された方のみ",IF(C7="メール","※図書館ホームページでメールアドレス登録をされた方のみ","")))</f>
        <v>※受渡準備ができた旨を連絡します。ご希望の連絡方法を選んでください</v>
      </c>
      <c r="G7" s="105"/>
      <c r="H7" s="105"/>
      <c r="I7" s="105"/>
      <c r="J7" s="117" t="s">
        <v>78</v>
      </c>
      <c r="K7" s="106" t="s">
        <v>64</v>
      </c>
      <c r="L7" s="107" t="s">
        <v>87</v>
      </c>
      <c r="M7" s="105"/>
    </row>
    <row r="8" spans="1:13" ht="14.25" customHeight="1" x14ac:dyDescent="0.45">
      <c r="A8" s="117"/>
      <c r="B8" s="143"/>
      <c r="C8" s="142"/>
      <c r="D8" s="109"/>
      <c r="G8" s="105"/>
      <c r="H8" s="105"/>
      <c r="I8" s="105"/>
      <c r="J8" s="117"/>
      <c r="K8" s="143"/>
      <c r="L8" s="142"/>
      <c r="M8" s="105"/>
    </row>
    <row r="9" spans="1:13" ht="14.25" customHeight="1" x14ac:dyDescent="0.45">
      <c r="A9" s="117"/>
      <c r="B9" s="143"/>
      <c r="C9" s="142"/>
      <c r="D9" s="109"/>
      <c r="G9" s="105"/>
      <c r="H9" s="105"/>
      <c r="I9" s="105"/>
      <c r="J9" s="117"/>
      <c r="K9" s="143"/>
      <c r="L9" s="142"/>
      <c r="M9" s="105"/>
    </row>
    <row r="10" spans="1:13" ht="14.25" customHeight="1" x14ac:dyDescent="0.45">
      <c r="B10" s="111"/>
      <c r="C10" s="112"/>
      <c r="D10" s="112"/>
      <c r="E10" s="108"/>
      <c r="F10" s="109"/>
      <c r="G10" s="105"/>
      <c r="H10" s="105"/>
      <c r="I10" s="105"/>
      <c r="J10" s="105"/>
      <c r="K10" s="105"/>
      <c r="L10" s="105"/>
      <c r="M10" s="105"/>
    </row>
    <row r="11" spans="1:13" ht="14.25" customHeight="1" x14ac:dyDescent="0.45">
      <c r="B11" s="113" t="s">
        <v>72</v>
      </c>
      <c r="C11" s="146" t="s">
        <v>95</v>
      </c>
      <c r="D11" s="146"/>
      <c r="E11" s="108"/>
      <c r="F11" s="109"/>
      <c r="G11" s="105"/>
      <c r="H11" s="105"/>
      <c r="I11" s="105"/>
      <c r="J11" s="105"/>
      <c r="K11" s="136"/>
      <c r="L11" s="136"/>
      <c r="M11" s="105"/>
    </row>
    <row r="12" spans="1:13" ht="14.25" customHeight="1" x14ac:dyDescent="0.4">
      <c r="B12" s="102" t="s">
        <v>65</v>
      </c>
      <c r="C12" s="103"/>
      <c r="D12" s="103"/>
      <c r="E12" s="103"/>
      <c r="F12" s="102" t="s">
        <v>67</v>
      </c>
      <c r="G12" s="103"/>
      <c r="H12" s="103"/>
      <c r="I12" s="103"/>
      <c r="J12" s="103"/>
      <c r="K12" s="137"/>
      <c r="L12" s="137"/>
      <c r="M12" s="103"/>
    </row>
    <row r="13" spans="1:13" ht="14.25" customHeight="1" x14ac:dyDescent="0.45">
      <c r="A13" s="117" t="s">
        <v>79</v>
      </c>
      <c r="B13" s="106" t="s">
        <v>71</v>
      </c>
      <c r="C13" s="147"/>
      <c r="D13" s="147"/>
      <c r="E13" s="117" t="s">
        <v>79</v>
      </c>
      <c r="F13" s="106" t="s">
        <v>71</v>
      </c>
      <c r="G13" s="147"/>
      <c r="H13" s="147"/>
      <c r="I13" s="139"/>
      <c r="J13" s="117" t="s">
        <v>79</v>
      </c>
      <c r="K13" s="106" t="s">
        <v>71</v>
      </c>
      <c r="L13" s="147" t="s">
        <v>91</v>
      </c>
      <c r="M13" s="147"/>
    </row>
    <row r="14" spans="1:13" ht="14.25" customHeight="1" x14ac:dyDescent="0.45">
      <c r="A14" s="117" t="s">
        <v>80</v>
      </c>
      <c r="B14" s="106" t="s">
        <v>69</v>
      </c>
      <c r="C14" s="147"/>
      <c r="D14" s="147"/>
      <c r="E14" s="117" t="s">
        <v>80</v>
      </c>
      <c r="F14" s="106" t="s">
        <v>69</v>
      </c>
      <c r="G14" s="147"/>
      <c r="H14" s="147"/>
      <c r="I14" s="139"/>
      <c r="J14" s="117" t="s">
        <v>80</v>
      </c>
      <c r="K14" s="106" t="s">
        <v>69</v>
      </c>
      <c r="L14" s="147" t="s">
        <v>92</v>
      </c>
      <c r="M14" s="147"/>
    </row>
    <row r="15" spans="1:13" ht="14.25" customHeight="1" x14ac:dyDescent="0.45">
      <c r="A15" s="117" t="s">
        <v>81</v>
      </c>
      <c r="B15" s="106" t="s">
        <v>28</v>
      </c>
      <c r="C15" s="147"/>
      <c r="D15" s="147"/>
      <c r="E15" s="117" t="s">
        <v>81</v>
      </c>
      <c r="F15" s="106" t="s">
        <v>28</v>
      </c>
      <c r="G15" s="147"/>
      <c r="H15" s="147"/>
      <c r="I15" s="139"/>
      <c r="J15" s="117" t="s">
        <v>81</v>
      </c>
      <c r="K15" s="106" t="s">
        <v>28</v>
      </c>
      <c r="L15" s="147" t="s">
        <v>93</v>
      </c>
      <c r="M15" s="147"/>
    </row>
    <row r="16" spans="1:13" ht="14.25" customHeight="1" x14ac:dyDescent="0.45">
      <c r="A16" s="117" t="s">
        <v>82</v>
      </c>
      <c r="B16" s="106" t="s">
        <v>29</v>
      </c>
      <c r="C16" s="148"/>
      <c r="D16" s="148"/>
      <c r="E16" s="117" t="s">
        <v>82</v>
      </c>
      <c r="F16" s="106" t="s">
        <v>29</v>
      </c>
      <c r="G16" s="148"/>
      <c r="H16" s="148"/>
      <c r="I16" s="140"/>
      <c r="J16" s="117" t="s">
        <v>82</v>
      </c>
      <c r="K16" s="106" t="s">
        <v>29</v>
      </c>
      <c r="L16" s="148">
        <v>1000</v>
      </c>
      <c r="M16" s="148"/>
    </row>
    <row r="17" spans="1:13" ht="14.25" customHeight="1" x14ac:dyDescent="0.45">
      <c r="A17" s="117" t="s">
        <v>83</v>
      </c>
      <c r="B17" s="106" t="s">
        <v>70</v>
      </c>
      <c r="C17" s="149"/>
      <c r="D17" s="149"/>
      <c r="E17" s="117" t="s">
        <v>83</v>
      </c>
      <c r="F17" s="106" t="s">
        <v>70</v>
      </c>
      <c r="G17" s="149"/>
      <c r="H17" s="149"/>
      <c r="I17" s="141"/>
      <c r="J17" s="117" t="s">
        <v>83</v>
      </c>
      <c r="K17" s="106" t="s">
        <v>70</v>
      </c>
      <c r="L17" s="149">
        <v>31413</v>
      </c>
      <c r="M17" s="149"/>
    </row>
    <row r="19" spans="1:13" ht="14.25" customHeight="1" x14ac:dyDescent="0.4">
      <c r="B19" s="102" t="s">
        <v>66</v>
      </c>
      <c r="C19" s="103"/>
      <c r="D19" s="103"/>
      <c r="F19" s="102" t="s">
        <v>68</v>
      </c>
      <c r="G19" s="105"/>
      <c r="H19" s="105"/>
      <c r="I19" s="105"/>
    </row>
    <row r="20" spans="1:13" ht="14.25" customHeight="1" x14ac:dyDescent="0.45">
      <c r="A20" s="117" t="s">
        <v>79</v>
      </c>
      <c r="B20" s="106" t="s">
        <v>71</v>
      </c>
      <c r="C20" s="147"/>
      <c r="D20" s="147"/>
      <c r="E20" s="117" t="s">
        <v>79</v>
      </c>
      <c r="F20" s="106" t="s">
        <v>71</v>
      </c>
      <c r="G20" s="147"/>
      <c r="H20" s="147"/>
      <c r="I20" s="139"/>
      <c r="J20" s="114"/>
    </row>
    <row r="21" spans="1:13" ht="14.25" customHeight="1" x14ac:dyDescent="0.45">
      <c r="A21" s="117" t="s">
        <v>80</v>
      </c>
      <c r="B21" s="106" t="s">
        <v>69</v>
      </c>
      <c r="C21" s="147"/>
      <c r="D21" s="147"/>
      <c r="E21" s="117" t="s">
        <v>80</v>
      </c>
      <c r="F21" s="106" t="s">
        <v>69</v>
      </c>
      <c r="G21" s="147"/>
      <c r="H21" s="147"/>
      <c r="I21" s="139"/>
      <c r="J21" s="114"/>
      <c r="K21" s="137"/>
      <c r="L21" s="137"/>
    </row>
    <row r="22" spans="1:13" ht="14.25" customHeight="1" x14ac:dyDescent="0.45">
      <c r="A22" s="117" t="s">
        <v>81</v>
      </c>
      <c r="B22" s="106" t="s">
        <v>28</v>
      </c>
      <c r="C22" s="147"/>
      <c r="D22" s="147"/>
      <c r="E22" s="117" t="s">
        <v>81</v>
      </c>
      <c r="F22" s="106" t="s">
        <v>28</v>
      </c>
      <c r="G22" s="147"/>
      <c r="H22" s="147"/>
      <c r="I22" s="139"/>
      <c r="J22" s="114"/>
      <c r="K22" s="137"/>
      <c r="L22" s="137"/>
    </row>
    <row r="23" spans="1:13" ht="14.25" customHeight="1" x14ac:dyDescent="0.45">
      <c r="A23" s="117" t="s">
        <v>82</v>
      </c>
      <c r="B23" s="106" t="s">
        <v>29</v>
      </c>
      <c r="C23" s="148"/>
      <c r="D23" s="148"/>
      <c r="E23" s="117" t="s">
        <v>82</v>
      </c>
      <c r="F23" s="106" t="s">
        <v>29</v>
      </c>
      <c r="G23" s="148"/>
      <c r="H23" s="148"/>
      <c r="I23" s="140"/>
      <c r="J23" s="115"/>
      <c r="K23" s="137"/>
      <c r="L23" s="137"/>
    </row>
    <row r="24" spans="1:13" ht="14.25" customHeight="1" x14ac:dyDescent="0.45">
      <c r="A24" s="117" t="s">
        <v>83</v>
      </c>
      <c r="B24" s="106" t="s">
        <v>70</v>
      </c>
      <c r="C24" s="149"/>
      <c r="D24" s="149"/>
      <c r="E24" s="117" t="s">
        <v>83</v>
      </c>
      <c r="F24" s="106" t="s">
        <v>70</v>
      </c>
      <c r="G24" s="149"/>
      <c r="H24" s="149"/>
      <c r="I24" s="141"/>
      <c r="J24" s="116"/>
    </row>
  </sheetData>
  <mergeCells count="26">
    <mergeCell ref="L13:M13"/>
    <mergeCell ref="L14:M14"/>
    <mergeCell ref="L15:M15"/>
    <mergeCell ref="L16:M16"/>
    <mergeCell ref="L17:M17"/>
    <mergeCell ref="C14:D14"/>
    <mergeCell ref="C15:D15"/>
    <mergeCell ref="C16:D16"/>
    <mergeCell ref="C17:D17"/>
    <mergeCell ref="C20:D20"/>
    <mergeCell ref="C11:D11"/>
    <mergeCell ref="G21:H21"/>
    <mergeCell ref="G22:H22"/>
    <mergeCell ref="G23:H23"/>
    <mergeCell ref="G24:H24"/>
    <mergeCell ref="G13:H13"/>
    <mergeCell ref="G14:H14"/>
    <mergeCell ref="G15:H15"/>
    <mergeCell ref="G16:H16"/>
    <mergeCell ref="G17:H17"/>
    <mergeCell ref="G20:H20"/>
    <mergeCell ref="C21:D21"/>
    <mergeCell ref="C22:D22"/>
    <mergeCell ref="C23:D23"/>
    <mergeCell ref="C24:D24"/>
    <mergeCell ref="C13:D13"/>
  </mergeCells>
  <phoneticPr fontId="2"/>
  <dataValidations count="3">
    <dataValidation type="list" allowBlank="1" showInputMessage="1" showErrorMessage="1" sqref="C983048:D983048 C65544:D65544 C131080:D131080 C196616:D196616 C262152:D262152 C327688:D327688 C393224:D393224 C458760:D458760 C524296:D524296 C589832:D589832 C655368:D655368 C720904:D720904 C786440:D786440 C851976:D851976 C917512:D917512 L6 C6" xr:uid="{00000000-0002-0000-0000-000000000000}">
      <formula1>"図書館本館,上尾駅前分館,大石分館,瓦葺分館,平方分館,たちばな分館,上平公民館図書室,原市公民館図書室,大谷公民館図書室"</formula1>
    </dataValidation>
    <dataValidation type="list" allowBlank="1" showInputMessage="1" showErrorMessage="1" sqref="C983049:E983051 C65545:E65547 C131081:E131083 C196617:E196619 C262153:E262155 C327689:E327691 C393225:E393227 C458761:E458763 C524297:E524299 C589833:E589835 C655369:E655371 C720905:E720907 C786441:E786443 C851977:E851979 C917513:E917515 L7:L9 C7:C9" xr:uid="{00000000-0002-0000-0000-000001000000}">
      <formula1>"電話,メール,不要,FAX"</formula1>
    </dataValidation>
    <dataValidation type="list" allowBlank="1" showInputMessage="1" showErrorMessage="1" sqref="E983048 E65544 E131080 E196616 E262152 E327688 E393224 E458760 E524296 E589832 E655368 E720904 E786440 E851976 E917512" xr:uid="{00000000-0002-0000-0000-000002000000}">
      <formula1>"図書館本館,上尾駅前分館,大石分館,瓦葺分館,平方分館,たちばな分館,上平公民館図書室,原市公民館図書室,大谷公民館図書室 "</formula1>
    </dataValidation>
  </dataValidations>
  <pageMargins left="0.7" right="0.7" top="0.75" bottom="0.75" header="0.3" footer="0.3"/>
  <pageSetup paperSize="9" scale="54" orientation="portrait" r:id="rId1"/>
  <colBreaks count="1" manualBreakCount="1">
    <brk id="15" max="2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I72"/>
  <sheetViews>
    <sheetView view="pageBreakPreview" zoomScale="55" zoomScaleNormal="55" zoomScaleSheetLayoutView="55" workbookViewId="0">
      <selection activeCell="Y37" sqref="Y37"/>
    </sheetView>
  </sheetViews>
  <sheetFormatPr defaultRowHeight="18" x14ac:dyDescent="0.45"/>
  <cols>
    <col min="1" max="1" width="4.09765625" style="1" customWidth="1"/>
    <col min="2" max="2" width="6.5" style="1" customWidth="1"/>
    <col min="3" max="4" width="4.8984375" style="1" customWidth="1"/>
    <col min="5" max="15" width="6.8984375" style="1" customWidth="1"/>
    <col min="16" max="16" width="7.69921875" style="1" customWidth="1"/>
    <col min="17" max="17" width="8.09765625" style="1" customWidth="1"/>
    <col min="18" max="18" width="4.09765625" style="1" customWidth="1"/>
    <col min="19" max="19" width="6.5" style="1" customWidth="1"/>
    <col min="20" max="21" width="4.8984375" style="1" customWidth="1"/>
    <col min="22" max="32" width="6.8984375" style="1" customWidth="1"/>
  </cols>
  <sheetData>
    <row r="1" spans="1:35" ht="43.5" customHeight="1" x14ac:dyDescent="0.7">
      <c r="A1" s="135" t="s">
        <v>88</v>
      </c>
      <c r="P1" s="120"/>
      <c r="R1" s="135" t="s">
        <v>88</v>
      </c>
    </row>
    <row r="2" spans="1:35" s="1" customFormat="1" ht="33.75" customHeight="1" x14ac:dyDescent="0.45">
      <c r="A2" s="2" t="s">
        <v>0</v>
      </c>
      <c r="B2" s="3"/>
      <c r="C2" s="3"/>
      <c r="D2" s="3"/>
      <c r="E2" s="3"/>
      <c r="F2" s="3"/>
      <c r="G2" s="3"/>
      <c r="H2" s="4" t="s">
        <v>1</v>
      </c>
      <c r="I2" s="4"/>
      <c r="J2" s="5"/>
      <c r="K2" s="5"/>
      <c r="L2" s="5"/>
      <c r="M2" s="6"/>
      <c r="N2" s="6"/>
      <c r="O2" s="6"/>
      <c r="P2" s="120"/>
      <c r="Q2" s="5"/>
      <c r="R2" s="2" t="s">
        <v>2</v>
      </c>
      <c r="S2" s="3"/>
      <c r="T2" s="3"/>
      <c r="U2" s="3"/>
      <c r="V2" s="3"/>
      <c r="W2" s="3"/>
      <c r="X2" s="3"/>
      <c r="Y2" s="4" t="s">
        <v>1</v>
      </c>
      <c r="Z2" s="4"/>
      <c r="AA2" s="5"/>
      <c r="AB2" s="5"/>
      <c r="AC2" s="5"/>
      <c r="AD2" s="6"/>
      <c r="AE2" s="6"/>
      <c r="AF2" s="6"/>
    </row>
    <row r="3" spans="1:35" s="1" customFormat="1" ht="28.5" customHeight="1" thickBot="1" x14ac:dyDescent="0.5">
      <c r="A3" s="7" t="s">
        <v>3</v>
      </c>
      <c r="B3" s="8"/>
      <c r="C3" s="8"/>
      <c r="D3" s="9"/>
      <c r="E3" s="9"/>
      <c r="F3" s="8"/>
      <c r="G3" s="8"/>
      <c r="H3" s="10"/>
      <c r="I3" s="10"/>
      <c r="J3" s="10"/>
      <c r="K3" s="10"/>
      <c r="L3" s="5"/>
      <c r="M3" s="11" t="s">
        <v>4</v>
      </c>
      <c r="N3" s="6"/>
      <c r="O3" s="11" t="s">
        <v>5</v>
      </c>
      <c r="P3" s="121"/>
      <c r="R3" s="12" t="s">
        <v>6</v>
      </c>
      <c r="S3" s="8"/>
      <c r="T3" s="8"/>
      <c r="U3" s="8"/>
      <c r="V3" s="8"/>
      <c r="W3" s="9"/>
      <c r="X3" s="8"/>
      <c r="Y3" s="8"/>
      <c r="Z3" s="10"/>
      <c r="AA3" s="10"/>
      <c r="AB3" s="10"/>
      <c r="AC3" s="5"/>
      <c r="AD3" s="11" t="s">
        <v>4</v>
      </c>
      <c r="AE3" s="13"/>
      <c r="AF3" s="11" t="s">
        <v>5</v>
      </c>
    </row>
    <row r="4" spans="1:35" s="1" customFormat="1" ht="18.75" customHeight="1" thickTop="1" x14ac:dyDescent="0.45">
      <c r="A4" s="201" t="s">
        <v>8</v>
      </c>
      <c r="B4" s="202"/>
      <c r="C4" s="14"/>
      <c r="D4" s="189" t="str">
        <f>IF(入力シート!$C$3="","",入力シート!$C$3)</f>
        <v/>
      </c>
      <c r="E4" s="189"/>
      <c r="F4" s="189"/>
      <c r="G4" s="189"/>
      <c r="H4" s="189"/>
      <c r="I4" s="15"/>
      <c r="J4" s="191" t="s">
        <v>7</v>
      </c>
      <c r="K4" s="192"/>
      <c r="L4" s="192"/>
      <c r="M4" s="192"/>
      <c r="N4" s="192"/>
      <c r="O4" s="193"/>
      <c r="P4" s="122"/>
      <c r="Q4" s="5"/>
      <c r="R4" s="201" t="s">
        <v>8</v>
      </c>
      <c r="S4" s="202"/>
      <c r="T4" s="14"/>
      <c r="U4" s="189" t="str">
        <f>$D$4</f>
        <v/>
      </c>
      <c r="V4" s="189"/>
      <c r="W4" s="189"/>
      <c r="X4" s="189"/>
      <c r="Y4" s="189"/>
      <c r="Z4" s="15"/>
      <c r="AA4" s="191" t="s">
        <v>7</v>
      </c>
      <c r="AB4" s="192"/>
      <c r="AC4" s="192"/>
      <c r="AD4" s="192"/>
      <c r="AE4" s="192"/>
      <c r="AF4" s="193"/>
    </row>
    <row r="5" spans="1:35" s="1" customFormat="1" ht="22.5" customHeight="1" x14ac:dyDescent="0.45">
      <c r="A5" s="203"/>
      <c r="B5" s="204"/>
      <c r="C5" s="16"/>
      <c r="D5" s="190"/>
      <c r="E5" s="190"/>
      <c r="F5" s="190"/>
      <c r="G5" s="190"/>
      <c r="H5" s="190"/>
      <c r="I5" s="17"/>
      <c r="J5" s="194"/>
      <c r="K5" s="195"/>
      <c r="L5" s="195"/>
      <c r="M5" s="195"/>
      <c r="N5" s="195"/>
      <c r="O5" s="196"/>
      <c r="P5" s="122"/>
      <c r="Q5" s="5"/>
      <c r="R5" s="203"/>
      <c r="S5" s="204"/>
      <c r="T5" s="16"/>
      <c r="U5" s="190"/>
      <c r="V5" s="190"/>
      <c r="W5" s="190"/>
      <c r="X5" s="190"/>
      <c r="Y5" s="190"/>
      <c r="Z5" s="17"/>
      <c r="AA5" s="194"/>
      <c r="AB5" s="195"/>
      <c r="AC5" s="195"/>
      <c r="AD5" s="195"/>
      <c r="AE5" s="195"/>
      <c r="AF5" s="196"/>
    </row>
    <row r="6" spans="1:35" s="1" customFormat="1" ht="70.5" customHeight="1" x14ac:dyDescent="0.45">
      <c r="A6" s="18" t="s">
        <v>9</v>
      </c>
      <c r="B6" s="19"/>
      <c r="C6" s="19"/>
      <c r="D6" s="197" t="str">
        <f>IF(入力シート!$C$2="","",入力シート!$C$2)</f>
        <v/>
      </c>
      <c r="E6" s="197"/>
      <c r="F6" s="197"/>
      <c r="G6" s="197"/>
      <c r="H6" s="197"/>
      <c r="I6" s="20"/>
      <c r="J6" s="198" t="str">
        <f>IF(入力シート!$C$5="","",IF(LEN(入力シート!$C$5)=11,LEFT(入力シート!$C$5,3)&amp;"-"&amp;MID(入力シート!$C$5,4,4)&amp;"-"&amp;RIGHT(入力シート!$C$5,4),IF(LEN(入力シート!$C$5)=10,LEFT(入力シート!$C$5,3)&amp;"-"&amp;MID(入力シート!$C$5,4,3)&amp;"-"&amp;RIGHT(入力シート!$C$5,4),入力シート!C5)))</f>
        <v/>
      </c>
      <c r="K6" s="199"/>
      <c r="L6" s="199"/>
      <c r="M6" s="199"/>
      <c r="N6" s="199"/>
      <c r="O6" s="200"/>
      <c r="P6" s="123"/>
      <c r="Q6" s="5"/>
      <c r="R6" s="18" t="s">
        <v>9</v>
      </c>
      <c r="S6" s="19"/>
      <c r="T6" s="19"/>
      <c r="U6" s="197" t="str">
        <f>$D$6</f>
        <v/>
      </c>
      <c r="V6" s="197"/>
      <c r="W6" s="197"/>
      <c r="X6" s="197"/>
      <c r="Y6" s="197"/>
      <c r="Z6" s="20"/>
      <c r="AA6" s="198" t="str">
        <f>$J$6</f>
        <v/>
      </c>
      <c r="AB6" s="199"/>
      <c r="AC6" s="199"/>
      <c r="AD6" s="199"/>
      <c r="AE6" s="199"/>
      <c r="AF6" s="200"/>
      <c r="AI6" s="5"/>
    </row>
    <row r="7" spans="1:35" s="1" customFormat="1" ht="42" customHeight="1" x14ac:dyDescent="0.45">
      <c r="A7" s="21" t="s">
        <v>10</v>
      </c>
      <c r="B7" s="19"/>
      <c r="C7" s="19"/>
      <c r="D7" s="19"/>
      <c r="E7" s="97">
        <v>0</v>
      </c>
      <c r="F7" s="97">
        <v>0</v>
      </c>
      <c r="G7" s="97">
        <v>9</v>
      </c>
      <c r="H7" s="97" t="str">
        <f>MID(入力シート!$C$4,COLUMN()-4,1)</f>
        <v/>
      </c>
      <c r="I7" s="97" t="str">
        <f>MID(入力シート!$C$4,COLUMN()-4,1)</f>
        <v/>
      </c>
      <c r="J7" s="97" t="str">
        <f>MID(入力シート!$C$4,COLUMN()-4,1)</f>
        <v/>
      </c>
      <c r="K7" s="97" t="str">
        <f>MID(入力シート!$C$4,COLUMN()-4,1)</f>
        <v/>
      </c>
      <c r="L7" s="97" t="str">
        <f>MID(入力シート!$C$4,COLUMN()-4,1)</f>
        <v/>
      </c>
      <c r="M7" s="97" t="str">
        <f>MID(入力シート!$C$4,COLUMN()-4,1)</f>
        <v/>
      </c>
      <c r="N7" s="98" t="s">
        <v>11</v>
      </c>
      <c r="O7" s="99" t="str">
        <f>RIGHT(入力シート!C4,1)</f>
        <v/>
      </c>
      <c r="P7" s="124"/>
      <c r="Q7" s="5"/>
      <c r="R7" s="21" t="s">
        <v>10</v>
      </c>
      <c r="S7" s="19"/>
      <c r="T7" s="19"/>
      <c r="U7" s="19"/>
      <c r="V7" s="97">
        <v>0</v>
      </c>
      <c r="W7" s="97">
        <v>0</v>
      </c>
      <c r="X7" s="97">
        <v>9</v>
      </c>
      <c r="Y7" s="97" t="str">
        <f>$H$7</f>
        <v/>
      </c>
      <c r="Z7" s="97" t="str">
        <f>$I$7</f>
        <v/>
      </c>
      <c r="AA7" s="97" t="str">
        <f>$J$7</f>
        <v/>
      </c>
      <c r="AB7" s="97" t="str">
        <f>$K$7</f>
        <v/>
      </c>
      <c r="AC7" s="97" t="str">
        <f>$L$7</f>
        <v/>
      </c>
      <c r="AD7" s="97" t="str">
        <f>$M$7</f>
        <v/>
      </c>
      <c r="AE7" s="98" t="s">
        <v>11</v>
      </c>
      <c r="AF7" s="99" t="str">
        <f>$O$7</f>
        <v/>
      </c>
    </row>
    <row r="8" spans="1:35" s="1" customFormat="1" ht="26.25" customHeight="1" x14ac:dyDescent="0.45">
      <c r="A8" s="184" t="s">
        <v>12</v>
      </c>
      <c r="B8" s="22" t="str">
        <f>IF(入力シート!C7=C8,"☑","□")</f>
        <v>□</v>
      </c>
      <c r="C8" s="23" t="s">
        <v>13</v>
      </c>
      <c r="D8" s="24"/>
      <c r="E8" s="22" t="str">
        <f>IF(入力シート!C7=F8,"☑","□")</f>
        <v>□</v>
      </c>
      <c r="F8" s="22" t="s">
        <v>14</v>
      </c>
      <c r="G8" s="25" t="s">
        <v>15</v>
      </c>
      <c r="H8" s="26"/>
      <c r="I8" s="27"/>
      <c r="J8" s="6"/>
      <c r="K8" s="5"/>
      <c r="L8" s="22" t="str">
        <f>IF(入力シート!C7=M8,"☑","□")</f>
        <v>□</v>
      </c>
      <c r="M8" s="28" t="s">
        <v>16</v>
      </c>
      <c r="N8" s="29"/>
      <c r="O8" s="30"/>
      <c r="P8" s="120"/>
      <c r="Q8" s="5"/>
      <c r="R8" s="184" t="s">
        <v>12</v>
      </c>
      <c r="S8" s="22" t="str">
        <f>$B$8</f>
        <v>□</v>
      </c>
      <c r="T8" s="23" t="s">
        <v>13</v>
      </c>
      <c r="U8" s="24"/>
      <c r="V8" s="22" t="str">
        <f>$E$8</f>
        <v>□</v>
      </c>
      <c r="W8" s="22" t="s">
        <v>14</v>
      </c>
      <c r="X8" s="25" t="s">
        <v>15</v>
      </c>
      <c r="Y8" s="26"/>
      <c r="Z8" s="27"/>
      <c r="AA8" s="6"/>
      <c r="AB8" s="5"/>
      <c r="AC8" s="22" t="str">
        <f>$L$8</f>
        <v>□</v>
      </c>
      <c r="AD8" s="28" t="s">
        <v>16</v>
      </c>
      <c r="AE8" s="29"/>
      <c r="AF8" s="30"/>
    </row>
    <row r="9" spans="1:35" s="1" customFormat="1" ht="25.5" customHeight="1" x14ac:dyDescent="0.45">
      <c r="A9" s="185"/>
      <c r="B9" s="22" t="str">
        <f>IF(入力シート!C7=C9,"☑","□")</f>
        <v>□</v>
      </c>
      <c r="C9" s="31" t="s">
        <v>17</v>
      </c>
      <c r="D9" s="5"/>
      <c r="E9" s="100" t="s">
        <v>18</v>
      </c>
      <c r="F9" s="5"/>
      <c r="G9" s="5"/>
      <c r="H9" s="5"/>
      <c r="I9" s="5"/>
      <c r="J9" s="5"/>
      <c r="K9" s="5"/>
      <c r="L9" s="5"/>
      <c r="M9" s="5"/>
      <c r="N9" s="5"/>
      <c r="O9" s="32"/>
      <c r="P9" s="118"/>
      <c r="Q9" s="5"/>
      <c r="R9" s="185"/>
      <c r="S9" s="22" t="str">
        <f>$B$9</f>
        <v>□</v>
      </c>
      <c r="T9" s="31" t="s">
        <v>17</v>
      </c>
      <c r="U9" s="5"/>
      <c r="V9" s="100" t="s">
        <v>18</v>
      </c>
      <c r="W9" s="5"/>
      <c r="X9" s="5"/>
      <c r="Y9" s="5"/>
      <c r="Z9" s="5"/>
      <c r="AA9" s="5"/>
      <c r="AB9" s="5"/>
      <c r="AC9" s="5"/>
      <c r="AD9" s="5"/>
      <c r="AE9" s="5"/>
      <c r="AF9" s="32"/>
    </row>
    <row r="10" spans="1:35" s="1" customFormat="1" ht="26.25" customHeight="1" x14ac:dyDescent="0.45">
      <c r="A10" s="95" t="s">
        <v>32</v>
      </c>
      <c r="B10" s="35" t="s">
        <v>59</v>
      </c>
      <c r="C10" s="35"/>
      <c r="D10" s="35"/>
      <c r="E10" s="35"/>
      <c r="F10" s="35"/>
      <c r="G10" s="35"/>
      <c r="H10" s="35"/>
      <c r="I10" s="35"/>
      <c r="J10" s="35"/>
      <c r="K10" s="35"/>
      <c r="L10" s="36"/>
      <c r="M10" s="36"/>
      <c r="N10" s="36"/>
      <c r="O10" s="37"/>
      <c r="P10" s="125"/>
      <c r="R10" s="95" t="s">
        <v>32</v>
      </c>
      <c r="S10" s="35" t="s">
        <v>59</v>
      </c>
      <c r="T10" s="35"/>
      <c r="U10" s="35"/>
      <c r="V10" s="35"/>
      <c r="W10" s="35"/>
      <c r="X10" s="35"/>
      <c r="Y10" s="35"/>
      <c r="Z10" s="35"/>
      <c r="AA10" s="35"/>
      <c r="AB10" s="35"/>
      <c r="AC10" s="36"/>
      <c r="AD10" s="36"/>
      <c r="AE10" s="36"/>
      <c r="AF10" s="37"/>
    </row>
    <row r="11" spans="1:35" s="1" customFormat="1" ht="37.5" customHeight="1" x14ac:dyDescent="0.45">
      <c r="A11" s="38" t="s">
        <v>20</v>
      </c>
      <c r="B11" s="39" t="s">
        <v>21</v>
      </c>
      <c r="C11" s="168" t="str">
        <f>IF(入力シート!$C$6="","",入力シート!$C$6)</f>
        <v/>
      </c>
      <c r="D11" s="168"/>
      <c r="E11" s="168"/>
      <c r="F11" s="168"/>
      <c r="G11" s="168"/>
      <c r="H11" s="39" t="s">
        <v>22</v>
      </c>
      <c r="I11" s="33"/>
      <c r="J11" s="33"/>
      <c r="K11" s="33"/>
      <c r="L11" s="33"/>
      <c r="M11" s="33"/>
      <c r="N11" s="33"/>
      <c r="O11" s="40"/>
      <c r="P11" s="125"/>
      <c r="R11" s="38" t="s">
        <v>20</v>
      </c>
      <c r="S11" s="39" t="s">
        <v>21</v>
      </c>
      <c r="T11" s="168" t="str">
        <f>$C$11</f>
        <v/>
      </c>
      <c r="U11" s="168"/>
      <c r="V11" s="168"/>
      <c r="W11" s="168"/>
      <c r="X11" s="168"/>
      <c r="Y11" s="39" t="s">
        <v>22</v>
      </c>
      <c r="Z11" s="33"/>
      <c r="AA11" s="33"/>
      <c r="AB11" s="33"/>
      <c r="AC11" s="33"/>
      <c r="AD11" s="33"/>
      <c r="AE11" s="33"/>
      <c r="AF11" s="40"/>
    </row>
    <row r="12" spans="1:35" s="1" customFormat="1" ht="29.25" customHeight="1" x14ac:dyDescent="0.45">
      <c r="A12" s="41" t="s">
        <v>23</v>
      </c>
      <c r="B12" s="8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42"/>
      <c r="P12" s="126"/>
      <c r="Q12" s="32"/>
      <c r="R12" s="41" t="s">
        <v>23</v>
      </c>
      <c r="S12" s="8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42"/>
      <c r="AG12" s="5"/>
    </row>
    <row r="13" spans="1:35" s="1" customFormat="1" ht="21.75" customHeight="1" x14ac:dyDescent="0.45">
      <c r="A13" s="186" t="str">
        <f>IF(入力シート!C13="","",入力シート!C13)</f>
        <v/>
      </c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8"/>
      <c r="P13" s="127"/>
      <c r="Q13" s="5"/>
      <c r="R13" s="186" t="str">
        <f>IF(入力シート!C20="","",入力シート!C20)</f>
        <v/>
      </c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8"/>
    </row>
    <row r="14" spans="1:35" s="1" customFormat="1" ht="24" customHeight="1" x14ac:dyDescent="0.45">
      <c r="A14" s="186"/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8"/>
      <c r="P14" s="127"/>
      <c r="Q14" s="5"/>
      <c r="R14" s="186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8"/>
    </row>
    <row r="15" spans="1:35" s="1" customFormat="1" ht="18.75" customHeight="1" x14ac:dyDescent="0.45">
      <c r="A15" s="186"/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8"/>
      <c r="P15" s="127"/>
      <c r="Q15" s="5"/>
      <c r="R15" s="186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8"/>
    </row>
    <row r="16" spans="1:35" s="1" customFormat="1" ht="25.5" customHeight="1" x14ac:dyDescent="0.45">
      <c r="A16" s="43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44"/>
      <c r="N16" s="44" t="s">
        <v>24</v>
      </c>
      <c r="O16" s="32"/>
      <c r="P16" s="118"/>
      <c r="Q16" s="5"/>
      <c r="R16" s="43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44"/>
      <c r="AE16" s="44" t="s">
        <v>24</v>
      </c>
      <c r="AF16" s="32"/>
    </row>
    <row r="17" spans="1:32" s="50" customFormat="1" ht="23.25" customHeight="1" x14ac:dyDescent="0.45">
      <c r="A17" s="45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46" t="s">
        <v>25</v>
      </c>
      <c r="N17" s="47"/>
      <c r="O17" s="48" t="s">
        <v>26</v>
      </c>
      <c r="P17" s="128"/>
      <c r="Q17" s="49"/>
      <c r="R17" s="45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46" t="s">
        <v>25</v>
      </c>
      <c r="AE17" s="47"/>
      <c r="AF17" s="48" t="s">
        <v>26</v>
      </c>
    </row>
    <row r="18" spans="1:32" s="50" customFormat="1" ht="24.75" customHeight="1" x14ac:dyDescent="0.45">
      <c r="A18" s="170" t="s">
        <v>27</v>
      </c>
      <c r="B18" s="163"/>
      <c r="C18" s="24"/>
      <c r="D18" s="166" t="str">
        <f>IF(入力シート!C14="","",入力シート!C14)</f>
        <v/>
      </c>
      <c r="E18" s="166"/>
      <c r="F18" s="166"/>
      <c r="G18" s="166"/>
      <c r="H18" s="166"/>
      <c r="I18" s="166"/>
      <c r="J18" s="182"/>
      <c r="K18" s="162" t="s">
        <v>28</v>
      </c>
      <c r="L18" s="163"/>
      <c r="M18" s="166" t="str">
        <f>IF(入力シート!$C$15="","",入力シート!$C$15)</f>
        <v/>
      </c>
      <c r="N18" s="166"/>
      <c r="O18" s="167"/>
      <c r="P18" s="129"/>
      <c r="Q18" s="10"/>
      <c r="R18" s="170" t="s">
        <v>27</v>
      </c>
      <c r="S18" s="163"/>
      <c r="T18" s="24"/>
      <c r="U18" s="166" t="str">
        <f>IF(入力シート!C21="","",入力シート!C21)</f>
        <v/>
      </c>
      <c r="V18" s="166"/>
      <c r="W18" s="166"/>
      <c r="X18" s="166"/>
      <c r="Y18" s="166"/>
      <c r="Z18" s="166"/>
      <c r="AA18" s="182"/>
      <c r="AB18" s="162" t="s">
        <v>28</v>
      </c>
      <c r="AC18" s="163"/>
      <c r="AD18" s="166" t="str">
        <f>IF(入力シート!$C$22="","",入力シート!$C$22)</f>
        <v/>
      </c>
      <c r="AE18" s="166"/>
      <c r="AF18" s="167"/>
    </row>
    <row r="19" spans="1:32" s="1" customFormat="1" ht="24.75" customHeight="1" x14ac:dyDescent="0.45">
      <c r="A19" s="181"/>
      <c r="B19" s="165"/>
      <c r="C19" s="19"/>
      <c r="D19" s="168"/>
      <c r="E19" s="168"/>
      <c r="F19" s="168"/>
      <c r="G19" s="168"/>
      <c r="H19" s="168"/>
      <c r="I19" s="168"/>
      <c r="J19" s="183"/>
      <c r="K19" s="164"/>
      <c r="L19" s="165"/>
      <c r="M19" s="168"/>
      <c r="N19" s="168"/>
      <c r="O19" s="169"/>
      <c r="P19" s="129"/>
      <c r="Q19" s="5"/>
      <c r="R19" s="181"/>
      <c r="S19" s="165"/>
      <c r="T19" s="19"/>
      <c r="U19" s="168"/>
      <c r="V19" s="168"/>
      <c r="W19" s="168"/>
      <c r="X19" s="168"/>
      <c r="Y19" s="168"/>
      <c r="Z19" s="168"/>
      <c r="AA19" s="183"/>
      <c r="AB19" s="164"/>
      <c r="AC19" s="165"/>
      <c r="AD19" s="168"/>
      <c r="AE19" s="168"/>
      <c r="AF19" s="169"/>
    </row>
    <row r="20" spans="1:32" s="1" customFormat="1" ht="24.75" customHeight="1" x14ac:dyDescent="0.45">
      <c r="A20" s="170" t="s">
        <v>29</v>
      </c>
      <c r="B20" s="163"/>
      <c r="C20" s="51"/>
      <c r="D20" s="173" t="str">
        <f>IF(入力シート!$C$16="","",IF(RIGHT(入力シート!$C$16,1)="円",LEFT(入力シート!$C$16,LEN(入力シート!$C$16)-1),入力シート!$C$16))</f>
        <v/>
      </c>
      <c r="E20" s="173"/>
      <c r="F20" s="175" t="s">
        <v>30</v>
      </c>
      <c r="G20" s="101" t="s">
        <v>31</v>
      </c>
      <c r="H20" s="24"/>
      <c r="I20" s="24"/>
      <c r="J20" s="52"/>
      <c r="K20" s="53" t="s">
        <v>32</v>
      </c>
      <c r="L20" s="54" t="s">
        <v>33</v>
      </c>
      <c r="M20" s="55"/>
      <c r="N20" s="55"/>
      <c r="O20" s="56"/>
      <c r="P20" s="130"/>
      <c r="Q20" s="5"/>
      <c r="R20" s="170" t="s">
        <v>29</v>
      </c>
      <c r="S20" s="163"/>
      <c r="T20" s="51"/>
      <c r="U20" s="173" t="str">
        <f>IF(入力シート!$C$23="","",IF(RIGHT(入力シート!$C$23,1)="円",LEFT(入力シート!$C$23,LEN(入力シート!$C$23)-1),入力シート!$C$23))</f>
        <v/>
      </c>
      <c r="V20" s="173"/>
      <c r="W20" s="175" t="s">
        <v>30</v>
      </c>
      <c r="X20" s="101" t="s">
        <v>31</v>
      </c>
      <c r="Y20" s="24"/>
      <c r="Z20" s="24"/>
      <c r="AA20" s="52"/>
      <c r="AB20" s="53" t="s">
        <v>32</v>
      </c>
      <c r="AC20" s="54" t="s">
        <v>33</v>
      </c>
      <c r="AD20" s="55"/>
      <c r="AE20" s="55"/>
      <c r="AF20" s="56"/>
    </row>
    <row r="21" spans="1:32" s="1" customFormat="1" ht="24.75" customHeight="1" thickBot="1" x14ac:dyDescent="0.5">
      <c r="A21" s="171"/>
      <c r="B21" s="172"/>
      <c r="C21" s="57"/>
      <c r="D21" s="174"/>
      <c r="E21" s="174"/>
      <c r="F21" s="176"/>
      <c r="G21" s="58"/>
      <c r="H21" s="179" t="str">
        <f>IF(入力シート!$C$17="","",入力シート!$C$17)</f>
        <v/>
      </c>
      <c r="I21" s="179"/>
      <c r="J21" s="180"/>
      <c r="K21" s="59" t="s">
        <v>32</v>
      </c>
      <c r="L21" s="60" t="s">
        <v>34</v>
      </c>
      <c r="M21" s="60"/>
      <c r="N21" s="60"/>
      <c r="O21" s="61"/>
      <c r="P21" s="130"/>
      <c r="Q21" s="5"/>
      <c r="R21" s="171"/>
      <c r="S21" s="172"/>
      <c r="T21" s="57"/>
      <c r="U21" s="174"/>
      <c r="V21" s="174"/>
      <c r="W21" s="176"/>
      <c r="X21" s="58"/>
      <c r="Y21" s="179" t="str">
        <f>IF(入力シート!C$24="","",入力シート!$C$24)</f>
        <v/>
      </c>
      <c r="Z21" s="179"/>
      <c r="AA21" s="180"/>
      <c r="AB21" s="59" t="s">
        <v>32</v>
      </c>
      <c r="AC21" s="60" t="s">
        <v>34</v>
      </c>
      <c r="AD21" s="60"/>
      <c r="AE21" s="60"/>
      <c r="AF21" s="61"/>
    </row>
    <row r="22" spans="1:32" s="1" customFormat="1" ht="36.75" customHeight="1" thickTop="1" x14ac:dyDescent="0.45">
      <c r="A22" s="62" t="s">
        <v>35</v>
      </c>
      <c r="B22" s="63"/>
      <c r="C22" s="64"/>
      <c r="E22" s="64"/>
      <c r="F22" s="64"/>
      <c r="G22" s="64"/>
      <c r="H22" s="64"/>
      <c r="I22" s="64"/>
      <c r="J22" s="64"/>
      <c r="K22" s="64"/>
      <c r="L22" s="64"/>
      <c r="N22" s="64"/>
      <c r="O22" s="64"/>
      <c r="P22" s="118"/>
      <c r="R22" s="94" t="s">
        <v>35</v>
      </c>
      <c r="S22" s="64"/>
      <c r="X22" s="64"/>
      <c r="Z22" s="64"/>
      <c r="AA22" s="64"/>
      <c r="AB22" s="64"/>
      <c r="AD22" s="64"/>
      <c r="AF22" s="64"/>
    </row>
    <row r="23" spans="1:32" s="1" customFormat="1" ht="20.25" customHeight="1" x14ac:dyDescent="0.45">
      <c r="A23" s="150" t="s">
        <v>36</v>
      </c>
      <c r="B23" s="65"/>
      <c r="C23" s="66" t="s">
        <v>37</v>
      </c>
      <c r="D23" s="67"/>
      <c r="E23" s="67"/>
      <c r="F23" s="66" t="s">
        <v>38</v>
      </c>
      <c r="G23" s="67"/>
      <c r="H23" s="67"/>
      <c r="I23" s="67"/>
      <c r="J23" s="67"/>
      <c r="K23" s="67"/>
      <c r="L23" s="67"/>
      <c r="M23" s="67"/>
      <c r="N23" s="67"/>
      <c r="O23" s="68"/>
      <c r="P23" s="131"/>
      <c r="R23" s="150" t="s">
        <v>36</v>
      </c>
      <c r="S23" s="65"/>
      <c r="T23" s="66" t="s">
        <v>37</v>
      </c>
      <c r="U23" s="67"/>
      <c r="V23" s="67"/>
      <c r="W23" s="66" t="s">
        <v>38</v>
      </c>
      <c r="X23" s="67"/>
      <c r="Y23" s="67"/>
      <c r="Z23" s="67"/>
      <c r="AA23" s="67"/>
      <c r="AB23" s="67"/>
      <c r="AC23" s="67"/>
      <c r="AD23" s="67"/>
      <c r="AE23" s="67"/>
      <c r="AF23" s="68"/>
    </row>
    <row r="24" spans="1:32" s="1" customFormat="1" ht="20.25" customHeight="1" x14ac:dyDescent="0.45">
      <c r="A24" s="151"/>
      <c r="B24" s="69"/>
      <c r="C24" s="70" t="s">
        <v>39</v>
      </c>
      <c r="D24" s="71"/>
      <c r="E24" s="71"/>
      <c r="F24" s="70"/>
      <c r="G24" s="71"/>
      <c r="H24" s="71"/>
      <c r="I24" s="71"/>
      <c r="J24" s="72"/>
      <c r="K24" s="71"/>
      <c r="L24" s="71"/>
      <c r="M24" s="71"/>
      <c r="N24" s="71"/>
      <c r="O24" s="73"/>
      <c r="P24" s="131"/>
      <c r="R24" s="151"/>
      <c r="S24" s="69"/>
      <c r="T24" s="70" t="s">
        <v>39</v>
      </c>
      <c r="U24" s="89"/>
      <c r="V24" s="89"/>
      <c r="W24" s="70"/>
      <c r="X24" s="89"/>
      <c r="Y24" s="89"/>
      <c r="Z24" s="89"/>
      <c r="AA24" s="72"/>
      <c r="AB24" s="89"/>
      <c r="AC24" s="89"/>
      <c r="AD24" s="89"/>
      <c r="AE24" s="89"/>
      <c r="AF24" s="93"/>
    </row>
    <row r="25" spans="1:32" s="1" customFormat="1" ht="29.25" customHeight="1" x14ac:dyDescent="0.45">
      <c r="A25" s="151"/>
      <c r="B25" s="74"/>
      <c r="C25" s="66" t="s">
        <v>40</v>
      </c>
      <c r="D25" s="67"/>
      <c r="E25" s="67"/>
      <c r="F25" s="75"/>
      <c r="G25" s="75"/>
      <c r="H25" s="75"/>
      <c r="I25" s="71"/>
      <c r="J25" s="71"/>
      <c r="K25" s="71"/>
      <c r="L25" s="71"/>
      <c r="M25" s="71"/>
      <c r="N25" s="71"/>
      <c r="O25" s="73"/>
      <c r="P25" s="131"/>
      <c r="R25" s="151"/>
      <c r="S25" s="74"/>
      <c r="T25" s="66" t="s">
        <v>40</v>
      </c>
      <c r="U25" s="67"/>
      <c r="V25" s="67"/>
      <c r="W25" s="75"/>
      <c r="X25" s="75"/>
      <c r="Y25" s="75"/>
      <c r="Z25" s="89"/>
      <c r="AA25" s="89"/>
      <c r="AB25" s="89"/>
      <c r="AC25" s="89"/>
      <c r="AD25" s="89"/>
      <c r="AE25" s="89"/>
      <c r="AF25" s="93"/>
    </row>
    <row r="26" spans="1:32" s="1" customFormat="1" ht="19.5" customHeight="1" x14ac:dyDescent="0.45">
      <c r="A26" s="151"/>
      <c r="B26" s="69"/>
      <c r="C26" s="66" t="s">
        <v>41</v>
      </c>
      <c r="D26" s="67"/>
      <c r="E26" s="67"/>
      <c r="F26" s="77" t="s">
        <v>42</v>
      </c>
      <c r="G26" s="77"/>
      <c r="H26" s="78"/>
      <c r="I26" s="66" t="s">
        <v>43</v>
      </c>
      <c r="J26" s="67"/>
      <c r="K26" s="67"/>
      <c r="L26" s="68"/>
      <c r="M26" s="66"/>
      <c r="N26" s="67"/>
      <c r="O26" s="68"/>
      <c r="P26" s="131"/>
      <c r="R26" s="151"/>
      <c r="S26" s="69"/>
      <c r="T26" s="66" t="s">
        <v>41</v>
      </c>
      <c r="U26" s="67"/>
      <c r="V26" s="67"/>
      <c r="W26" s="77" t="s">
        <v>42</v>
      </c>
      <c r="X26" s="77"/>
      <c r="Y26" s="78"/>
      <c r="Z26" s="66" t="s">
        <v>43</v>
      </c>
      <c r="AA26" s="67"/>
      <c r="AB26" s="67"/>
      <c r="AC26" s="68"/>
      <c r="AD26" s="66"/>
      <c r="AE26" s="67"/>
      <c r="AF26" s="68"/>
    </row>
    <row r="27" spans="1:32" s="1" customFormat="1" ht="21" customHeight="1" x14ac:dyDescent="0.45">
      <c r="A27" s="152"/>
      <c r="B27" s="79"/>
      <c r="C27" s="80"/>
      <c r="D27" s="75"/>
      <c r="E27" s="75"/>
      <c r="F27" s="71" t="s">
        <v>44</v>
      </c>
      <c r="H27" s="81"/>
      <c r="I27" s="70"/>
      <c r="J27" s="71"/>
      <c r="K27" s="71"/>
      <c r="L27" s="73"/>
      <c r="M27" s="80"/>
      <c r="N27" s="75"/>
      <c r="O27" s="82"/>
      <c r="P27" s="131"/>
      <c r="R27" s="152"/>
      <c r="S27" s="79"/>
      <c r="T27" s="80"/>
      <c r="U27" s="75"/>
      <c r="V27" s="75"/>
      <c r="W27" s="89" t="s">
        <v>44</v>
      </c>
      <c r="Y27" s="81"/>
      <c r="Z27" s="70"/>
      <c r="AA27" s="89"/>
      <c r="AB27" s="89"/>
      <c r="AC27" s="93"/>
      <c r="AD27" s="80"/>
      <c r="AE27" s="75"/>
      <c r="AF27" s="82"/>
    </row>
    <row r="28" spans="1:32" s="1" customFormat="1" ht="15.75" customHeight="1" x14ac:dyDescent="0.45">
      <c r="A28" s="150" t="s">
        <v>45</v>
      </c>
      <c r="B28" s="66"/>
      <c r="C28" s="67"/>
      <c r="D28" s="158" t="s">
        <v>46</v>
      </c>
      <c r="E28" s="159"/>
      <c r="F28" s="83"/>
      <c r="G28" s="158" t="s">
        <v>47</v>
      </c>
      <c r="H28" s="159"/>
      <c r="I28" s="66" t="s">
        <v>48</v>
      </c>
      <c r="J28" s="67" t="s">
        <v>49</v>
      </c>
      <c r="K28" s="84"/>
      <c r="L28" s="85"/>
      <c r="M28" s="66"/>
      <c r="N28" s="67"/>
      <c r="O28" s="68"/>
      <c r="P28" s="131"/>
      <c r="R28" s="150" t="s">
        <v>45</v>
      </c>
      <c r="S28" s="66"/>
      <c r="T28" s="67"/>
      <c r="U28" s="158" t="s">
        <v>46</v>
      </c>
      <c r="V28" s="159"/>
      <c r="W28" s="83"/>
      <c r="X28" s="158" t="s">
        <v>47</v>
      </c>
      <c r="Y28" s="159"/>
      <c r="Z28" s="66" t="s">
        <v>48</v>
      </c>
      <c r="AA28" s="67" t="s">
        <v>49</v>
      </c>
      <c r="AB28" s="84"/>
      <c r="AC28" s="85"/>
      <c r="AD28" s="66"/>
      <c r="AE28" s="67"/>
      <c r="AF28" s="68"/>
    </row>
    <row r="29" spans="1:32" s="1" customFormat="1" ht="15.75" customHeight="1" x14ac:dyDescent="0.45">
      <c r="A29" s="151"/>
      <c r="B29" s="80"/>
      <c r="C29" s="75"/>
      <c r="D29" s="160" t="s">
        <v>50</v>
      </c>
      <c r="E29" s="161"/>
      <c r="F29" s="86"/>
      <c r="G29" s="160" t="s">
        <v>51</v>
      </c>
      <c r="H29" s="161"/>
      <c r="I29" s="80"/>
      <c r="J29" s="87"/>
      <c r="K29" s="87"/>
      <c r="L29" s="88"/>
      <c r="M29" s="80"/>
      <c r="N29" s="153" t="s">
        <v>52</v>
      </c>
      <c r="O29" s="154"/>
      <c r="P29" s="132"/>
      <c r="R29" s="151"/>
      <c r="S29" s="80"/>
      <c r="T29" s="75"/>
      <c r="U29" s="160" t="s">
        <v>50</v>
      </c>
      <c r="V29" s="161"/>
      <c r="W29" s="86"/>
      <c r="X29" s="160" t="s">
        <v>51</v>
      </c>
      <c r="Y29" s="161"/>
      <c r="Z29" s="80"/>
      <c r="AA29" s="87"/>
      <c r="AB29" s="87"/>
      <c r="AC29" s="88"/>
      <c r="AD29" s="80"/>
      <c r="AE29" s="153" t="s">
        <v>52</v>
      </c>
      <c r="AF29" s="154"/>
    </row>
    <row r="30" spans="1:32" s="1" customFormat="1" ht="15.75" customHeight="1" x14ac:dyDescent="0.45">
      <c r="A30" s="152"/>
      <c r="B30" s="80"/>
      <c r="C30" s="75" t="s">
        <v>53</v>
      </c>
      <c r="D30" s="155" t="s">
        <v>54</v>
      </c>
      <c r="E30" s="156"/>
      <c r="F30" s="86"/>
      <c r="G30" s="155" t="s">
        <v>55</v>
      </c>
      <c r="H30" s="156"/>
      <c r="I30" s="80" t="s">
        <v>56</v>
      </c>
      <c r="J30" s="87"/>
      <c r="K30" s="87"/>
      <c r="L30" s="88"/>
      <c r="M30" s="80"/>
      <c r="N30" s="157" t="s">
        <v>57</v>
      </c>
      <c r="O30" s="156"/>
      <c r="P30" s="133"/>
      <c r="R30" s="152"/>
      <c r="S30" s="80"/>
      <c r="T30" s="75" t="s">
        <v>53</v>
      </c>
      <c r="U30" s="155" t="s">
        <v>54</v>
      </c>
      <c r="V30" s="156"/>
      <c r="W30" s="86"/>
      <c r="X30" s="155" t="s">
        <v>55</v>
      </c>
      <c r="Y30" s="156"/>
      <c r="Z30" s="80" t="s">
        <v>56</v>
      </c>
      <c r="AA30" s="87"/>
      <c r="AB30" s="87"/>
      <c r="AC30" s="88"/>
      <c r="AD30" s="80"/>
      <c r="AE30" s="157" t="s">
        <v>57</v>
      </c>
      <c r="AF30" s="156"/>
    </row>
    <row r="31" spans="1:32" s="1" customFormat="1" ht="16.5" customHeight="1" x14ac:dyDescent="0.45">
      <c r="A31" s="150" t="s">
        <v>58</v>
      </c>
      <c r="B31" s="66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8"/>
      <c r="P31" s="131"/>
      <c r="R31" s="150" t="s">
        <v>58</v>
      </c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8"/>
    </row>
    <row r="32" spans="1:32" s="1" customFormat="1" ht="16.5" customHeight="1" x14ac:dyDescent="0.45">
      <c r="A32" s="151"/>
      <c r="B32" s="80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82"/>
      <c r="P32" s="131"/>
      <c r="R32" s="151"/>
      <c r="S32" s="80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82"/>
    </row>
    <row r="33" spans="1:35" s="1" customFormat="1" ht="16.5" customHeight="1" x14ac:dyDescent="0.45">
      <c r="A33" s="152"/>
      <c r="B33" s="90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91"/>
      <c r="P33" s="133"/>
      <c r="R33" s="152"/>
      <c r="S33" s="90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91"/>
    </row>
    <row r="34" spans="1:35" s="1" customFormat="1" ht="28.5" customHeight="1" x14ac:dyDescent="0.45">
      <c r="A34" s="76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118"/>
      <c r="R34" s="76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1:35" s="1" customFormat="1" ht="43.5" customHeight="1" x14ac:dyDescent="0.45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34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</row>
    <row r="36" spans="1:35" s="1" customFormat="1" ht="30" customHeight="1" x14ac:dyDescent="0.45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5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</row>
    <row r="37" spans="1:35" s="1" customFormat="1" ht="30" customHeight="1" x14ac:dyDescent="0.45">
      <c r="P37" s="118"/>
      <c r="Z37" s="92"/>
    </row>
    <row r="38" spans="1:35" s="1" customFormat="1" ht="28.5" customHeight="1" x14ac:dyDescent="0.45">
      <c r="P38" s="118"/>
    </row>
    <row r="39" spans="1:35" s="1" customFormat="1" ht="28.5" customHeight="1" x14ac:dyDescent="0.7">
      <c r="A39" s="135" t="s">
        <v>88</v>
      </c>
      <c r="P39" s="118"/>
      <c r="R39" s="135" t="s">
        <v>88</v>
      </c>
    </row>
    <row r="40" spans="1:35" s="1" customFormat="1" ht="33.75" customHeight="1" x14ac:dyDescent="0.45">
      <c r="A40" s="2" t="s">
        <v>0</v>
      </c>
      <c r="B40" s="3"/>
      <c r="C40" s="3"/>
      <c r="D40" s="3"/>
      <c r="E40" s="3"/>
      <c r="F40" s="3"/>
      <c r="G40" s="3"/>
      <c r="H40" s="4" t="s">
        <v>1</v>
      </c>
      <c r="I40" s="4"/>
      <c r="J40" s="5"/>
      <c r="K40" s="5"/>
      <c r="L40" s="5"/>
      <c r="M40" s="6"/>
      <c r="N40" s="6"/>
      <c r="O40" s="6"/>
      <c r="P40" s="120"/>
      <c r="Q40" s="5"/>
      <c r="R40" s="2" t="s">
        <v>2</v>
      </c>
      <c r="S40" s="3"/>
      <c r="T40" s="3"/>
      <c r="U40" s="3"/>
      <c r="V40" s="3"/>
      <c r="W40" s="3"/>
      <c r="X40" s="3"/>
      <c r="Y40" s="4" t="s">
        <v>1</v>
      </c>
      <c r="Z40" s="4"/>
      <c r="AA40" s="5"/>
      <c r="AB40" s="5"/>
      <c r="AC40" s="5"/>
      <c r="AD40" s="6"/>
      <c r="AE40" s="6"/>
      <c r="AF40" s="6"/>
    </row>
    <row r="41" spans="1:35" s="1" customFormat="1" ht="28.5" customHeight="1" thickBot="1" x14ac:dyDescent="0.5">
      <c r="A41" s="7" t="s">
        <v>3</v>
      </c>
      <c r="B41" s="8"/>
      <c r="C41" s="8"/>
      <c r="D41" s="9"/>
      <c r="E41" s="9"/>
      <c r="F41" s="8"/>
      <c r="G41" s="8"/>
      <c r="H41" s="10"/>
      <c r="I41" s="10"/>
      <c r="J41" s="10"/>
      <c r="K41" s="10"/>
      <c r="L41" s="5"/>
      <c r="M41" s="11" t="s">
        <v>4</v>
      </c>
      <c r="N41" s="6"/>
      <c r="O41" s="11" t="s">
        <v>5</v>
      </c>
      <c r="P41" s="121"/>
      <c r="R41" s="12" t="s">
        <v>6</v>
      </c>
      <c r="S41" s="8"/>
      <c r="T41" s="8"/>
      <c r="U41" s="8"/>
      <c r="V41" s="8"/>
      <c r="W41" s="9"/>
      <c r="X41" s="8"/>
      <c r="Y41" s="8"/>
      <c r="Z41" s="10"/>
      <c r="AA41" s="10"/>
      <c r="AB41" s="10"/>
      <c r="AC41" s="5"/>
      <c r="AD41" s="11" t="s">
        <v>4</v>
      </c>
      <c r="AE41" s="13"/>
      <c r="AF41" s="11" t="s">
        <v>5</v>
      </c>
    </row>
    <row r="42" spans="1:35" s="1" customFormat="1" ht="18.75" customHeight="1" thickTop="1" x14ac:dyDescent="0.45">
      <c r="A42" s="201" t="s">
        <v>8</v>
      </c>
      <c r="B42" s="202"/>
      <c r="C42" s="14"/>
      <c r="D42" s="189" t="str">
        <f>$D$4</f>
        <v/>
      </c>
      <c r="E42" s="189"/>
      <c r="F42" s="189"/>
      <c r="G42" s="189"/>
      <c r="H42" s="189"/>
      <c r="I42" s="15"/>
      <c r="J42" s="191" t="s">
        <v>7</v>
      </c>
      <c r="K42" s="192"/>
      <c r="L42" s="192"/>
      <c r="M42" s="192"/>
      <c r="N42" s="192"/>
      <c r="O42" s="193"/>
      <c r="P42" s="122"/>
      <c r="Q42" s="5"/>
      <c r="R42" s="201" t="s">
        <v>8</v>
      </c>
      <c r="S42" s="202"/>
      <c r="T42" s="14"/>
      <c r="U42" s="189" t="str">
        <f>$D$4</f>
        <v/>
      </c>
      <c r="V42" s="189"/>
      <c r="W42" s="189"/>
      <c r="X42" s="189"/>
      <c r="Y42" s="189"/>
      <c r="Z42" s="15"/>
      <c r="AA42" s="191" t="s">
        <v>7</v>
      </c>
      <c r="AB42" s="192"/>
      <c r="AC42" s="192"/>
      <c r="AD42" s="192"/>
      <c r="AE42" s="192"/>
      <c r="AF42" s="193"/>
    </row>
    <row r="43" spans="1:35" s="1" customFormat="1" ht="22.5" customHeight="1" x14ac:dyDescent="0.45">
      <c r="A43" s="203"/>
      <c r="B43" s="204"/>
      <c r="C43" s="16"/>
      <c r="D43" s="190"/>
      <c r="E43" s="190"/>
      <c r="F43" s="190"/>
      <c r="G43" s="190"/>
      <c r="H43" s="190"/>
      <c r="I43" s="17"/>
      <c r="J43" s="194"/>
      <c r="K43" s="195"/>
      <c r="L43" s="195"/>
      <c r="M43" s="195"/>
      <c r="N43" s="195"/>
      <c r="O43" s="196"/>
      <c r="P43" s="122"/>
      <c r="Q43" s="5"/>
      <c r="R43" s="203"/>
      <c r="S43" s="204"/>
      <c r="T43" s="16"/>
      <c r="U43" s="190"/>
      <c r="V43" s="190"/>
      <c r="W43" s="190"/>
      <c r="X43" s="190"/>
      <c r="Y43" s="190"/>
      <c r="Z43" s="17"/>
      <c r="AA43" s="194"/>
      <c r="AB43" s="195"/>
      <c r="AC43" s="195"/>
      <c r="AD43" s="195"/>
      <c r="AE43" s="195"/>
      <c r="AF43" s="196"/>
    </row>
    <row r="44" spans="1:35" s="1" customFormat="1" ht="70.5" customHeight="1" x14ac:dyDescent="0.45">
      <c r="A44" s="18" t="s">
        <v>9</v>
      </c>
      <c r="B44" s="19"/>
      <c r="C44" s="19"/>
      <c r="D44" s="197" t="str">
        <f>$D$6</f>
        <v/>
      </c>
      <c r="E44" s="197"/>
      <c r="F44" s="197"/>
      <c r="G44" s="197"/>
      <c r="H44" s="197"/>
      <c r="I44" s="20"/>
      <c r="J44" s="198" t="str">
        <f>$J$6</f>
        <v/>
      </c>
      <c r="K44" s="199"/>
      <c r="L44" s="199"/>
      <c r="M44" s="199"/>
      <c r="N44" s="199"/>
      <c r="O44" s="200"/>
      <c r="P44" s="123"/>
      <c r="Q44" s="5"/>
      <c r="R44" s="18" t="s">
        <v>9</v>
      </c>
      <c r="S44" s="19"/>
      <c r="T44" s="19"/>
      <c r="U44" s="197" t="str">
        <f>$D$6</f>
        <v/>
      </c>
      <c r="V44" s="197"/>
      <c r="W44" s="197"/>
      <c r="X44" s="197"/>
      <c r="Y44" s="197"/>
      <c r="Z44" s="20"/>
      <c r="AA44" s="198" t="str">
        <f>$J$6</f>
        <v/>
      </c>
      <c r="AB44" s="199"/>
      <c r="AC44" s="199"/>
      <c r="AD44" s="199"/>
      <c r="AE44" s="199"/>
      <c r="AF44" s="200"/>
      <c r="AI44" s="5"/>
    </row>
    <row r="45" spans="1:35" s="1" customFormat="1" ht="42" customHeight="1" x14ac:dyDescent="0.45">
      <c r="A45" s="21" t="s">
        <v>10</v>
      </c>
      <c r="B45" s="19"/>
      <c r="C45" s="19"/>
      <c r="D45" s="19"/>
      <c r="E45" s="97">
        <v>0</v>
      </c>
      <c r="F45" s="97">
        <v>0</v>
      </c>
      <c r="G45" s="97">
        <v>9</v>
      </c>
      <c r="H45" s="97" t="str">
        <f>$H$7</f>
        <v/>
      </c>
      <c r="I45" s="97" t="str">
        <f>$I$7</f>
        <v/>
      </c>
      <c r="J45" s="97" t="str">
        <f>$J$7</f>
        <v/>
      </c>
      <c r="K45" s="97" t="str">
        <f>$K$7</f>
        <v/>
      </c>
      <c r="L45" s="97" t="str">
        <f>$L$7</f>
        <v/>
      </c>
      <c r="M45" s="97" t="str">
        <f>$M$7</f>
        <v/>
      </c>
      <c r="N45" s="98" t="s">
        <v>11</v>
      </c>
      <c r="O45" s="99" t="str">
        <f>$O$7</f>
        <v/>
      </c>
      <c r="P45" s="124"/>
      <c r="Q45" s="5"/>
      <c r="R45" s="21" t="s">
        <v>10</v>
      </c>
      <c r="S45" s="19"/>
      <c r="T45" s="19"/>
      <c r="U45" s="19"/>
      <c r="V45" s="97">
        <v>0</v>
      </c>
      <c r="W45" s="97">
        <v>0</v>
      </c>
      <c r="X45" s="97">
        <v>9</v>
      </c>
      <c r="Y45" s="97" t="str">
        <f>$H$7</f>
        <v/>
      </c>
      <c r="Z45" s="97" t="str">
        <f>$I$7</f>
        <v/>
      </c>
      <c r="AA45" s="97" t="str">
        <f>$J$7</f>
        <v/>
      </c>
      <c r="AB45" s="97" t="str">
        <f>$K$7</f>
        <v/>
      </c>
      <c r="AC45" s="97" t="str">
        <f>$L$7</f>
        <v/>
      </c>
      <c r="AD45" s="97" t="str">
        <f>$M$7</f>
        <v/>
      </c>
      <c r="AE45" s="98" t="s">
        <v>11</v>
      </c>
      <c r="AF45" s="99" t="str">
        <f>$O$7</f>
        <v/>
      </c>
    </row>
    <row r="46" spans="1:35" s="1" customFormat="1" ht="26.25" customHeight="1" x14ac:dyDescent="0.45">
      <c r="A46" s="184" t="s">
        <v>12</v>
      </c>
      <c r="B46" s="22" t="str">
        <f>$B$8</f>
        <v>□</v>
      </c>
      <c r="C46" s="23" t="s">
        <v>13</v>
      </c>
      <c r="D46" s="24"/>
      <c r="E46" s="22" t="str">
        <f>$E$8</f>
        <v>□</v>
      </c>
      <c r="F46" s="22" t="s">
        <v>14</v>
      </c>
      <c r="G46" s="25" t="s">
        <v>15</v>
      </c>
      <c r="H46" s="26"/>
      <c r="I46" s="27"/>
      <c r="J46" s="6"/>
      <c r="K46" s="5"/>
      <c r="L46" s="22" t="str">
        <f>$L$8</f>
        <v>□</v>
      </c>
      <c r="M46" s="28" t="s">
        <v>16</v>
      </c>
      <c r="N46" s="29"/>
      <c r="O46" s="30"/>
      <c r="P46" s="120"/>
      <c r="Q46" s="5"/>
      <c r="R46" s="184" t="s">
        <v>12</v>
      </c>
      <c r="S46" s="22" t="str">
        <f>$B$8</f>
        <v>□</v>
      </c>
      <c r="T46" s="23" t="s">
        <v>13</v>
      </c>
      <c r="U46" s="24"/>
      <c r="V46" s="22" t="str">
        <f>$E$8</f>
        <v>□</v>
      </c>
      <c r="W46" s="22" t="s">
        <v>14</v>
      </c>
      <c r="X46" s="25" t="s">
        <v>15</v>
      </c>
      <c r="Y46" s="26"/>
      <c r="Z46" s="27"/>
      <c r="AA46" s="6"/>
      <c r="AB46" s="5"/>
      <c r="AC46" s="22" t="str">
        <f>$L$8</f>
        <v>□</v>
      </c>
      <c r="AD46" s="28" t="s">
        <v>16</v>
      </c>
      <c r="AE46" s="29"/>
      <c r="AF46" s="30"/>
    </row>
    <row r="47" spans="1:35" s="1" customFormat="1" ht="25.5" customHeight="1" x14ac:dyDescent="0.45">
      <c r="A47" s="185"/>
      <c r="B47" s="22" t="str">
        <f>$B$9</f>
        <v>□</v>
      </c>
      <c r="C47" s="31" t="s">
        <v>17</v>
      </c>
      <c r="D47" s="5"/>
      <c r="E47" s="100" t="s">
        <v>18</v>
      </c>
      <c r="F47" s="5"/>
      <c r="G47" s="5"/>
      <c r="H47" s="5"/>
      <c r="I47" s="5"/>
      <c r="J47" s="5"/>
      <c r="K47" s="5"/>
      <c r="L47" s="5"/>
      <c r="M47" s="5"/>
      <c r="N47" s="5"/>
      <c r="O47" s="32"/>
      <c r="P47" s="118"/>
      <c r="Q47" s="5"/>
      <c r="R47" s="185"/>
      <c r="S47" s="22" t="str">
        <f>$B$9</f>
        <v>□</v>
      </c>
      <c r="T47" s="31" t="s">
        <v>17</v>
      </c>
      <c r="U47" s="5"/>
      <c r="V47" s="100" t="s">
        <v>18</v>
      </c>
      <c r="W47" s="5"/>
      <c r="X47" s="5"/>
      <c r="Y47" s="5"/>
      <c r="Z47" s="5"/>
      <c r="AA47" s="5"/>
      <c r="AB47" s="5"/>
      <c r="AC47" s="5"/>
      <c r="AD47" s="5"/>
      <c r="AE47" s="5"/>
      <c r="AF47" s="32"/>
    </row>
    <row r="48" spans="1:35" s="1" customFormat="1" ht="26.25" customHeight="1" x14ac:dyDescent="0.45">
      <c r="A48" s="95" t="s">
        <v>32</v>
      </c>
      <c r="B48" s="35" t="s">
        <v>59</v>
      </c>
      <c r="C48" s="35"/>
      <c r="D48" s="35"/>
      <c r="E48" s="35"/>
      <c r="F48" s="35"/>
      <c r="G48" s="35"/>
      <c r="H48" s="35"/>
      <c r="I48" s="35"/>
      <c r="J48" s="35"/>
      <c r="K48" s="35"/>
      <c r="L48" s="36"/>
      <c r="M48" s="36"/>
      <c r="N48" s="36"/>
      <c r="O48" s="37"/>
      <c r="P48" s="125"/>
      <c r="R48" s="34" t="s">
        <v>19</v>
      </c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6"/>
      <c r="AD48" s="36"/>
      <c r="AE48" s="36"/>
      <c r="AF48" s="37"/>
    </row>
    <row r="49" spans="1:33" s="1" customFormat="1" ht="37.5" customHeight="1" x14ac:dyDescent="0.45">
      <c r="A49" s="38" t="s">
        <v>20</v>
      </c>
      <c r="B49" s="39" t="s">
        <v>21</v>
      </c>
      <c r="C49" s="168" t="str">
        <f>$C$11</f>
        <v/>
      </c>
      <c r="D49" s="168"/>
      <c r="E49" s="168"/>
      <c r="F49" s="168"/>
      <c r="G49" s="168"/>
      <c r="H49" s="39" t="s">
        <v>22</v>
      </c>
      <c r="I49" s="33"/>
      <c r="J49" s="33"/>
      <c r="K49" s="33"/>
      <c r="L49" s="33"/>
      <c r="M49" s="33"/>
      <c r="N49" s="33"/>
      <c r="O49" s="40"/>
      <c r="P49" s="125"/>
      <c r="R49" s="38" t="s">
        <v>20</v>
      </c>
      <c r="S49" s="39" t="s">
        <v>21</v>
      </c>
      <c r="T49" s="168" t="str">
        <f>$C$11</f>
        <v/>
      </c>
      <c r="U49" s="168"/>
      <c r="V49" s="168"/>
      <c r="W49" s="168"/>
      <c r="X49" s="168"/>
      <c r="Y49" s="39" t="s">
        <v>22</v>
      </c>
      <c r="Z49" s="33"/>
      <c r="AA49" s="33"/>
      <c r="AB49" s="33"/>
      <c r="AC49" s="33"/>
      <c r="AD49" s="33"/>
      <c r="AE49" s="33"/>
      <c r="AF49" s="40"/>
    </row>
    <row r="50" spans="1:33" s="1" customFormat="1" ht="29.25" customHeight="1" x14ac:dyDescent="0.45">
      <c r="A50" s="41" t="s">
        <v>23</v>
      </c>
      <c r="B50" s="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42"/>
      <c r="P50" s="126"/>
      <c r="Q50" s="32"/>
      <c r="R50" s="41" t="s">
        <v>23</v>
      </c>
      <c r="S50" s="8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42"/>
      <c r="AG50" s="5"/>
    </row>
    <row r="51" spans="1:33" s="1" customFormat="1" ht="21.75" customHeight="1" x14ac:dyDescent="0.45">
      <c r="A51" s="186" t="str">
        <f>IF(入力シート!G13="","",入力シート!G13)</f>
        <v/>
      </c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8"/>
      <c r="P51" s="127"/>
      <c r="Q51" s="5"/>
      <c r="R51" s="186" t="str">
        <f>IF(入力シート!G20="","",入力シート!G20)</f>
        <v/>
      </c>
      <c r="S51" s="187"/>
      <c r="T51" s="187"/>
      <c r="U51" s="187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8"/>
    </row>
    <row r="52" spans="1:33" s="1" customFormat="1" ht="24" customHeight="1" x14ac:dyDescent="0.45">
      <c r="A52" s="186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8"/>
      <c r="P52" s="127"/>
      <c r="Q52" s="5"/>
      <c r="R52" s="186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8"/>
    </row>
    <row r="53" spans="1:33" s="1" customFormat="1" ht="18.75" customHeight="1" x14ac:dyDescent="0.45">
      <c r="A53" s="186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8"/>
      <c r="P53" s="127"/>
      <c r="Q53" s="5"/>
      <c r="R53" s="186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8"/>
    </row>
    <row r="54" spans="1:33" s="1" customFormat="1" ht="25.5" customHeight="1" x14ac:dyDescent="0.45">
      <c r="A54" s="43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44"/>
      <c r="N54" s="44" t="s">
        <v>24</v>
      </c>
      <c r="O54" s="32"/>
      <c r="P54" s="118"/>
      <c r="Q54" s="5"/>
      <c r="R54" s="43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44"/>
      <c r="AE54" s="44" t="s">
        <v>24</v>
      </c>
      <c r="AF54" s="32"/>
    </row>
    <row r="55" spans="1:33" s="50" customFormat="1" ht="23.25" customHeight="1" x14ac:dyDescent="0.45">
      <c r="A55" s="45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46" t="s">
        <v>25</v>
      </c>
      <c r="N55" s="47"/>
      <c r="O55" s="48" t="s">
        <v>26</v>
      </c>
      <c r="P55" s="128"/>
      <c r="Q55" s="49"/>
      <c r="R55" s="45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46" t="s">
        <v>25</v>
      </c>
      <c r="AE55" s="47"/>
      <c r="AF55" s="48" t="s">
        <v>26</v>
      </c>
    </row>
    <row r="56" spans="1:33" s="50" customFormat="1" ht="24.75" customHeight="1" x14ac:dyDescent="0.45">
      <c r="A56" s="170" t="s">
        <v>27</v>
      </c>
      <c r="B56" s="163"/>
      <c r="C56" s="24"/>
      <c r="D56" s="166" t="str">
        <f>IF(入力シート!G14="","",入力シート!G14)</f>
        <v/>
      </c>
      <c r="E56" s="166"/>
      <c r="F56" s="166"/>
      <c r="G56" s="166"/>
      <c r="H56" s="166"/>
      <c r="I56" s="166"/>
      <c r="J56" s="182"/>
      <c r="K56" s="162" t="s">
        <v>28</v>
      </c>
      <c r="L56" s="163"/>
      <c r="M56" s="166" t="str">
        <f>IF(入力シート!$G$15="","",入力シート!$G$15)</f>
        <v/>
      </c>
      <c r="N56" s="166"/>
      <c r="O56" s="167"/>
      <c r="P56" s="129"/>
      <c r="Q56" s="10"/>
      <c r="R56" s="170" t="s">
        <v>27</v>
      </c>
      <c r="S56" s="163"/>
      <c r="T56" s="24"/>
      <c r="U56" s="166" t="str">
        <f>IF(入力シート!G21="","",入力シート!G21)</f>
        <v/>
      </c>
      <c r="V56" s="166"/>
      <c r="W56" s="166"/>
      <c r="X56" s="166"/>
      <c r="Y56" s="166"/>
      <c r="Z56" s="166"/>
      <c r="AA56" s="182"/>
      <c r="AB56" s="162" t="s">
        <v>28</v>
      </c>
      <c r="AC56" s="163"/>
      <c r="AD56" s="166" t="str">
        <f>IF(入力シート!$G$22="","",入力シート!$G$22)</f>
        <v/>
      </c>
      <c r="AE56" s="166"/>
      <c r="AF56" s="167"/>
    </row>
    <row r="57" spans="1:33" s="1" customFormat="1" ht="24.75" customHeight="1" x14ac:dyDescent="0.45">
      <c r="A57" s="181"/>
      <c r="B57" s="165"/>
      <c r="C57" s="19"/>
      <c r="D57" s="168"/>
      <c r="E57" s="168"/>
      <c r="F57" s="168"/>
      <c r="G57" s="168"/>
      <c r="H57" s="168"/>
      <c r="I57" s="168"/>
      <c r="J57" s="183"/>
      <c r="K57" s="164"/>
      <c r="L57" s="165"/>
      <c r="M57" s="168"/>
      <c r="N57" s="168"/>
      <c r="O57" s="169"/>
      <c r="P57" s="129"/>
      <c r="Q57" s="5"/>
      <c r="R57" s="181"/>
      <c r="S57" s="165"/>
      <c r="T57" s="19"/>
      <c r="U57" s="168"/>
      <c r="V57" s="168"/>
      <c r="W57" s="168"/>
      <c r="X57" s="168"/>
      <c r="Y57" s="168"/>
      <c r="Z57" s="168"/>
      <c r="AA57" s="183"/>
      <c r="AB57" s="164"/>
      <c r="AC57" s="165"/>
      <c r="AD57" s="168"/>
      <c r="AE57" s="168"/>
      <c r="AF57" s="169"/>
    </row>
    <row r="58" spans="1:33" s="1" customFormat="1" ht="24.75" customHeight="1" x14ac:dyDescent="0.45">
      <c r="A58" s="170" t="s">
        <v>29</v>
      </c>
      <c r="B58" s="163"/>
      <c r="C58" s="51"/>
      <c r="D58" s="173" t="str">
        <f>IF(入力シート!$G$16="","",IF(RIGHT(入力シート!$G$16,1)="円",LEFT(入力シート!$G$16,LEN(入力シート!$G$16)-1),入力シート!$G$16))</f>
        <v/>
      </c>
      <c r="E58" s="173"/>
      <c r="F58" s="175" t="s">
        <v>30</v>
      </c>
      <c r="G58" s="101" t="s">
        <v>31</v>
      </c>
      <c r="H58" s="24"/>
      <c r="I58" s="24"/>
      <c r="J58" s="52"/>
      <c r="K58" s="53" t="s">
        <v>32</v>
      </c>
      <c r="L58" s="54" t="s">
        <v>33</v>
      </c>
      <c r="M58" s="55"/>
      <c r="N58" s="55"/>
      <c r="O58" s="56"/>
      <c r="P58" s="130"/>
      <c r="Q58" s="5"/>
      <c r="R58" s="170" t="s">
        <v>29</v>
      </c>
      <c r="S58" s="163"/>
      <c r="T58" s="51"/>
      <c r="U58" s="177" t="str">
        <f>IF(入力シート!$G$23="","",IF(RIGHT(入力シート!$G$23,1)="円",LEFT(入力シート!$G$23,LEN(入力シート!$G$23)-1),入力シート!$G$23))</f>
        <v/>
      </c>
      <c r="V58" s="177"/>
      <c r="W58" s="175" t="s">
        <v>30</v>
      </c>
      <c r="X58" s="101" t="s">
        <v>31</v>
      </c>
      <c r="Y58" s="24"/>
      <c r="Z58" s="24"/>
      <c r="AA58" s="52"/>
      <c r="AB58" s="53" t="s">
        <v>32</v>
      </c>
      <c r="AC58" s="54" t="s">
        <v>33</v>
      </c>
      <c r="AD58" s="55"/>
      <c r="AE58" s="55"/>
      <c r="AF58" s="56"/>
    </row>
    <row r="59" spans="1:33" s="1" customFormat="1" ht="24.75" customHeight="1" thickBot="1" x14ac:dyDescent="0.5">
      <c r="A59" s="171"/>
      <c r="B59" s="172"/>
      <c r="C59" s="57"/>
      <c r="D59" s="174"/>
      <c r="E59" s="174"/>
      <c r="F59" s="176"/>
      <c r="G59" s="58"/>
      <c r="H59" s="179" t="str">
        <f>IF(入力シート!$G$17="","",入力シート!$G$17)</f>
        <v/>
      </c>
      <c r="I59" s="179"/>
      <c r="J59" s="180"/>
      <c r="K59" s="59" t="s">
        <v>32</v>
      </c>
      <c r="L59" s="60" t="s">
        <v>34</v>
      </c>
      <c r="M59" s="60"/>
      <c r="N59" s="60"/>
      <c r="O59" s="61"/>
      <c r="P59" s="130"/>
      <c r="Q59" s="5"/>
      <c r="R59" s="171"/>
      <c r="S59" s="172"/>
      <c r="T59" s="57"/>
      <c r="U59" s="178"/>
      <c r="V59" s="178"/>
      <c r="W59" s="176"/>
      <c r="X59" s="58"/>
      <c r="Y59" s="179" t="str">
        <f>IF(入力シート!$G$24="","",入力シート!$G$24)</f>
        <v/>
      </c>
      <c r="Z59" s="179"/>
      <c r="AA59" s="180"/>
      <c r="AB59" s="59" t="s">
        <v>32</v>
      </c>
      <c r="AC59" s="60" t="s">
        <v>34</v>
      </c>
      <c r="AD59" s="60"/>
      <c r="AE59" s="60"/>
      <c r="AF59" s="61"/>
    </row>
    <row r="60" spans="1:33" s="1" customFormat="1" ht="36.75" customHeight="1" thickTop="1" x14ac:dyDescent="0.45">
      <c r="A60" s="62" t="s">
        <v>35</v>
      </c>
      <c r="B60" s="63"/>
      <c r="E60" s="64"/>
      <c r="F60" s="64"/>
      <c r="G60" s="64"/>
      <c r="H60" s="64"/>
      <c r="I60" s="64"/>
      <c r="J60" s="64"/>
      <c r="K60" s="64"/>
      <c r="L60" s="64"/>
      <c r="N60" s="64"/>
      <c r="O60" s="64"/>
      <c r="P60" s="118"/>
      <c r="R60" s="94" t="s">
        <v>35</v>
      </c>
      <c r="S60" s="64"/>
      <c r="X60" s="64"/>
      <c r="Z60" s="64"/>
      <c r="AA60" s="64"/>
      <c r="AB60" s="64"/>
      <c r="AD60" s="64"/>
      <c r="AF60" s="64"/>
    </row>
    <row r="61" spans="1:33" s="1" customFormat="1" ht="20.25" customHeight="1" x14ac:dyDescent="0.45">
      <c r="A61" s="150" t="s">
        <v>36</v>
      </c>
      <c r="B61" s="65"/>
      <c r="C61" s="66" t="s">
        <v>37</v>
      </c>
      <c r="D61" s="67"/>
      <c r="E61" s="67"/>
      <c r="F61" s="66" t="s">
        <v>38</v>
      </c>
      <c r="G61" s="67"/>
      <c r="H61" s="67"/>
      <c r="I61" s="67"/>
      <c r="J61" s="67"/>
      <c r="K61" s="67"/>
      <c r="L61" s="67"/>
      <c r="M61" s="67"/>
      <c r="N61" s="67"/>
      <c r="O61" s="68"/>
      <c r="P61" s="131"/>
      <c r="R61" s="150" t="s">
        <v>36</v>
      </c>
      <c r="S61" s="65"/>
      <c r="T61" s="66" t="s">
        <v>37</v>
      </c>
      <c r="U61" s="67"/>
      <c r="V61" s="67"/>
      <c r="W61" s="66" t="s">
        <v>38</v>
      </c>
      <c r="X61" s="67"/>
      <c r="Y61" s="67"/>
      <c r="Z61" s="67"/>
      <c r="AA61" s="67"/>
      <c r="AB61" s="67"/>
      <c r="AC61" s="67"/>
      <c r="AD61" s="67"/>
      <c r="AE61" s="67"/>
      <c r="AF61" s="68"/>
    </row>
    <row r="62" spans="1:33" s="1" customFormat="1" ht="20.25" customHeight="1" x14ac:dyDescent="0.45">
      <c r="A62" s="151"/>
      <c r="B62" s="69"/>
      <c r="C62" s="70" t="s">
        <v>39</v>
      </c>
      <c r="D62" s="89"/>
      <c r="E62" s="89"/>
      <c r="F62" s="70"/>
      <c r="G62" s="89"/>
      <c r="H62" s="89"/>
      <c r="I62" s="89"/>
      <c r="J62" s="72"/>
      <c r="K62" s="89"/>
      <c r="L62" s="89"/>
      <c r="M62" s="89"/>
      <c r="N62" s="89"/>
      <c r="O62" s="93"/>
      <c r="P62" s="131"/>
      <c r="R62" s="151"/>
      <c r="S62" s="69"/>
      <c r="T62" s="70" t="s">
        <v>39</v>
      </c>
      <c r="U62" s="89"/>
      <c r="V62" s="89"/>
      <c r="W62" s="70"/>
      <c r="X62" s="89"/>
      <c r="Y62" s="89"/>
      <c r="Z62" s="89"/>
      <c r="AA62" s="72"/>
      <c r="AB62" s="89"/>
      <c r="AC62" s="89"/>
      <c r="AD62" s="89"/>
      <c r="AE62" s="89"/>
      <c r="AF62" s="93"/>
    </row>
    <row r="63" spans="1:33" s="1" customFormat="1" ht="32.25" customHeight="1" x14ac:dyDescent="0.45">
      <c r="A63" s="151"/>
      <c r="B63" s="74"/>
      <c r="C63" s="66" t="s">
        <v>40</v>
      </c>
      <c r="D63" s="67"/>
      <c r="E63" s="67"/>
      <c r="F63" s="75"/>
      <c r="G63" s="75"/>
      <c r="H63" s="75"/>
      <c r="I63" s="89"/>
      <c r="J63" s="89"/>
      <c r="K63" s="89"/>
      <c r="L63" s="89"/>
      <c r="M63" s="89"/>
      <c r="N63" s="89"/>
      <c r="O63" s="93"/>
      <c r="P63" s="131"/>
      <c r="R63" s="151"/>
      <c r="S63" s="74"/>
      <c r="T63" s="66" t="s">
        <v>40</v>
      </c>
      <c r="U63" s="67"/>
      <c r="V63" s="67"/>
      <c r="W63" s="75"/>
      <c r="X63" s="75"/>
      <c r="Y63" s="75"/>
      <c r="Z63" s="89"/>
      <c r="AA63" s="89"/>
      <c r="AB63" s="89"/>
      <c r="AC63" s="89"/>
      <c r="AD63" s="89"/>
      <c r="AE63" s="89"/>
      <c r="AF63" s="93"/>
    </row>
    <row r="64" spans="1:33" s="1" customFormat="1" ht="19.5" customHeight="1" x14ac:dyDescent="0.45">
      <c r="A64" s="151"/>
      <c r="B64" s="69"/>
      <c r="C64" s="66" t="s">
        <v>41</v>
      </c>
      <c r="D64" s="67"/>
      <c r="E64" s="67"/>
      <c r="F64" s="77" t="s">
        <v>42</v>
      </c>
      <c r="G64" s="77"/>
      <c r="H64" s="78"/>
      <c r="I64" s="66" t="s">
        <v>43</v>
      </c>
      <c r="J64" s="67"/>
      <c r="K64" s="67"/>
      <c r="L64" s="68"/>
      <c r="M64" s="66"/>
      <c r="N64" s="67"/>
      <c r="O64" s="68"/>
      <c r="P64" s="131"/>
      <c r="R64" s="151"/>
      <c r="S64" s="69"/>
      <c r="T64" s="66" t="s">
        <v>41</v>
      </c>
      <c r="U64" s="67"/>
      <c r="V64" s="67"/>
      <c r="W64" s="77" t="s">
        <v>42</v>
      </c>
      <c r="X64" s="77"/>
      <c r="Y64" s="78"/>
      <c r="Z64" s="66" t="s">
        <v>43</v>
      </c>
      <c r="AA64" s="67"/>
      <c r="AB64" s="67"/>
      <c r="AC64" s="68"/>
      <c r="AD64" s="66"/>
      <c r="AE64" s="67"/>
      <c r="AF64" s="68"/>
    </row>
    <row r="65" spans="1:32" s="1" customFormat="1" ht="19.5" customHeight="1" x14ac:dyDescent="0.45">
      <c r="A65" s="152"/>
      <c r="B65" s="79"/>
      <c r="C65" s="80"/>
      <c r="D65" s="75"/>
      <c r="E65" s="75"/>
      <c r="F65" s="89" t="s">
        <v>44</v>
      </c>
      <c r="H65" s="81"/>
      <c r="I65" s="70"/>
      <c r="J65" s="89"/>
      <c r="K65" s="89"/>
      <c r="L65" s="93"/>
      <c r="M65" s="80"/>
      <c r="N65" s="75"/>
      <c r="O65" s="82"/>
      <c r="P65" s="131"/>
      <c r="R65" s="152"/>
      <c r="S65" s="79"/>
      <c r="T65" s="80"/>
      <c r="U65" s="75"/>
      <c r="V65" s="75"/>
      <c r="W65" s="89" t="s">
        <v>44</v>
      </c>
      <c r="Y65" s="81"/>
      <c r="Z65" s="70"/>
      <c r="AA65" s="89"/>
      <c r="AB65" s="89"/>
      <c r="AC65" s="93"/>
      <c r="AD65" s="80"/>
      <c r="AE65" s="75"/>
      <c r="AF65" s="82"/>
    </row>
    <row r="66" spans="1:32" s="1" customFormat="1" ht="15.75" customHeight="1" x14ac:dyDescent="0.45">
      <c r="A66" s="150" t="s">
        <v>45</v>
      </c>
      <c r="B66" s="66"/>
      <c r="C66" s="67"/>
      <c r="D66" s="158" t="s">
        <v>46</v>
      </c>
      <c r="E66" s="159"/>
      <c r="F66" s="83"/>
      <c r="G66" s="158" t="s">
        <v>47</v>
      </c>
      <c r="H66" s="159"/>
      <c r="I66" s="66" t="s">
        <v>48</v>
      </c>
      <c r="J66" s="67" t="s">
        <v>49</v>
      </c>
      <c r="K66" s="84"/>
      <c r="L66" s="85"/>
      <c r="M66" s="66"/>
      <c r="N66" s="67"/>
      <c r="O66" s="68"/>
      <c r="P66" s="131"/>
      <c r="R66" s="150" t="s">
        <v>45</v>
      </c>
      <c r="S66" s="66"/>
      <c r="T66" s="67"/>
      <c r="U66" s="158" t="s">
        <v>46</v>
      </c>
      <c r="V66" s="159"/>
      <c r="W66" s="83"/>
      <c r="X66" s="158" t="s">
        <v>47</v>
      </c>
      <c r="Y66" s="159"/>
      <c r="Z66" s="66" t="s">
        <v>48</v>
      </c>
      <c r="AA66" s="67" t="s">
        <v>49</v>
      </c>
      <c r="AB66" s="84"/>
      <c r="AC66" s="85"/>
      <c r="AD66" s="66"/>
      <c r="AE66" s="67"/>
      <c r="AF66" s="68"/>
    </row>
    <row r="67" spans="1:32" s="1" customFormat="1" ht="15.75" customHeight="1" x14ac:dyDescent="0.45">
      <c r="A67" s="151"/>
      <c r="B67" s="80"/>
      <c r="C67" s="75"/>
      <c r="D67" s="160" t="s">
        <v>50</v>
      </c>
      <c r="E67" s="161"/>
      <c r="F67" s="86"/>
      <c r="G67" s="160" t="s">
        <v>51</v>
      </c>
      <c r="H67" s="161"/>
      <c r="I67" s="80"/>
      <c r="J67" s="87"/>
      <c r="K67" s="87"/>
      <c r="L67" s="88"/>
      <c r="M67" s="80"/>
      <c r="N67" s="153" t="s">
        <v>52</v>
      </c>
      <c r="O67" s="154"/>
      <c r="P67" s="132"/>
      <c r="R67" s="151"/>
      <c r="S67" s="80"/>
      <c r="T67" s="75"/>
      <c r="U67" s="160" t="s">
        <v>50</v>
      </c>
      <c r="V67" s="161"/>
      <c r="W67" s="86"/>
      <c r="X67" s="160" t="s">
        <v>51</v>
      </c>
      <c r="Y67" s="161"/>
      <c r="Z67" s="80"/>
      <c r="AA67" s="87"/>
      <c r="AB67" s="87"/>
      <c r="AC67" s="88"/>
      <c r="AD67" s="80"/>
      <c r="AE67" s="153" t="s">
        <v>52</v>
      </c>
      <c r="AF67" s="154"/>
    </row>
    <row r="68" spans="1:32" s="1" customFormat="1" ht="15.75" customHeight="1" x14ac:dyDescent="0.45">
      <c r="A68" s="152"/>
      <c r="B68" s="80"/>
      <c r="C68" s="75" t="s">
        <v>53</v>
      </c>
      <c r="D68" s="155" t="s">
        <v>54</v>
      </c>
      <c r="E68" s="156"/>
      <c r="F68" s="86"/>
      <c r="G68" s="155" t="s">
        <v>55</v>
      </c>
      <c r="H68" s="156"/>
      <c r="I68" s="80" t="s">
        <v>56</v>
      </c>
      <c r="J68" s="87"/>
      <c r="K68" s="87"/>
      <c r="L68" s="88"/>
      <c r="M68" s="80"/>
      <c r="N68" s="157" t="s">
        <v>57</v>
      </c>
      <c r="O68" s="156"/>
      <c r="P68" s="133"/>
      <c r="R68" s="152"/>
      <c r="S68" s="80"/>
      <c r="T68" s="75" t="s">
        <v>53</v>
      </c>
      <c r="U68" s="155" t="s">
        <v>54</v>
      </c>
      <c r="V68" s="156"/>
      <c r="W68" s="86"/>
      <c r="X68" s="155" t="s">
        <v>55</v>
      </c>
      <c r="Y68" s="156"/>
      <c r="Z68" s="80" t="s">
        <v>56</v>
      </c>
      <c r="AA68" s="87"/>
      <c r="AB68" s="87"/>
      <c r="AC68" s="88"/>
      <c r="AD68" s="80"/>
      <c r="AE68" s="157" t="s">
        <v>57</v>
      </c>
      <c r="AF68" s="156"/>
    </row>
    <row r="69" spans="1:32" s="1" customFormat="1" ht="16.5" customHeight="1" x14ac:dyDescent="0.45">
      <c r="A69" s="150" t="s">
        <v>58</v>
      </c>
      <c r="B69" s="66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8"/>
      <c r="P69" s="131"/>
      <c r="R69" s="150" t="s">
        <v>58</v>
      </c>
      <c r="S69" s="66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8"/>
    </row>
    <row r="70" spans="1:32" s="1" customFormat="1" ht="16.5" customHeight="1" x14ac:dyDescent="0.45">
      <c r="A70" s="151"/>
      <c r="B70" s="80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82"/>
      <c r="P70" s="131"/>
      <c r="R70" s="151"/>
      <c r="S70" s="80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82"/>
    </row>
    <row r="71" spans="1:32" s="1" customFormat="1" ht="16.5" customHeight="1" x14ac:dyDescent="0.45">
      <c r="A71" s="152"/>
      <c r="B71" s="90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91"/>
      <c r="P71" s="133"/>
      <c r="R71" s="152"/>
      <c r="S71" s="90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91"/>
    </row>
    <row r="72" spans="1:32" x14ac:dyDescent="0.45"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</row>
  </sheetData>
  <mergeCells count="108">
    <mergeCell ref="D6:H6"/>
    <mergeCell ref="J6:O6"/>
    <mergeCell ref="U6:Y6"/>
    <mergeCell ref="AA6:AF6"/>
    <mergeCell ref="A8:A9"/>
    <mergeCell ref="R8:R9"/>
    <mergeCell ref="J4:O5"/>
    <mergeCell ref="R4:S5"/>
    <mergeCell ref="U4:Y5"/>
    <mergeCell ref="AA4:AF5"/>
    <mergeCell ref="A4:B5"/>
    <mergeCell ref="D4:H5"/>
    <mergeCell ref="U20:V21"/>
    <mergeCell ref="W20:W21"/>
    <mergeCell ref="H21:J21"/>
    <mergeCell ref="Y21:AA21"/>
    <mergeCell ref="U28:V28"/>
    <mergeCell ref="X28:Y28"/>
    <mergeCell ref="C11:G11"/>
    <mergeCell ref="T11:X11"/>
    <mergeCell ref="A13:O15"/>
    <mergeCell ref="R13:AF15"/>
    <mergeCell ref="A18:B19"/>
    <mergeCell ref="D18:J19"/>
    <mergeCell ref="K18:L19"/>
    <mergeCell ref="M18:O19"/>
    <mergeCell ref="R18:S19"/>
    <mergeCell ref="U18:AA19"/>
    <mergeCell ref="AB18:AC19"/>
    <mergeCell ref="AD18:AF19"/>
    <mergeCell ref="A23:A27"/>
    <mergeCell ref="R23:R27"/>
    <mergeCell ref="A28:A30"/>
    <mergeCell ref="D28:E28"/>
    <mergeCell ref="G28:H28"/>
    <mergeCell ref="R28:R30"/>
    <mergeCell ref="A20:B21"/>
    <mergeCell ref="D20:E21"/>
    <mergeCell ref="F20:F21"/>
    <mergeCell ref="R20:S21"/>
    <mergeCell ref="A31:A33"/>
    <mergeCell ref="R31:R33"/>
    <mergeCell ref="A42:B43"/>
    <mergeCell ref="D42:H43"/>
    <mergeCell ref="J42:O43"/>
    <mergeCell ref="R42:S43"/>
    <mergeCell ref="AE29:AF29"/>
    <mergeCell ref="D30:E30"/>
    <mergeCell ref="G30:H30"/>
    <mergeCell ref="N30:O30"/>
    <mergeCell ref="U30:V30"/>
    <mergeCell ref="X30:Y30"/>
    <mergeCell ref="AE30:AF30"/>
    <mergeCell ref="D29:E29"/>
    <mergeCell ref="G29:H29"/>
    <mergeCell ref="N29:O29"/>
    <mergeCell ref="U29:V29"/>
    <mergeCell ref="X29:Y29"/>
    <mergeCell ref="A46:A47"/>
    <mergeCell ref="R46:R47"/>
    <mergeCell ref="C49:G49"/>
    <mergeCell ref="T49:X49"/>
    <mergeCell ref="A51:O53"/>
    <mergeCell ref="R51:AF53"/>
    <mergeCell ref="U42:Y43"/>
    <mergeCell ref="AA42:AF43"/>
    <mergeCell ref="D44:H44"/>
    <mergeCell ref="J44:O44"/>
    <mergeCell ref="U44:Y44"/>
    <mergeCell ref="AA44:AF44"/>
    <mergeCell ref="AB56:AC57"/>
    <mergeCell ref="AD56:AF57"/>
    <mergeCell ref="A58:B59"/>
    <mergeCell ref="D58:E59"/>
    <mergeCell ref="F58:F59"/>
    <mergeCell ref="R58:S59"/>
    <mergeCell ref="U58:V59"/>
    <mergeCell ref="W58:W59"/>
    <mergeCell ref="H59:J59"/>
    <mergeCell ref="Y59:AA59"/>
    <mergeCell ref="A56:B57"/>
    <mergeCell ref="D56:J57"/>
    <mergeCell ref="K56:L57"/>
    <mergeCell ref="M56:O57"/>
    <mergeCell ref="R56:S57"/>
    <mergeCell ref="U56:AA57"/>
    <mergeCell ref="U66:V66"/>
    <mergeCell ref="X66:Y66"/>
    <mergeCell ref="D67:E67"/>
    <mergeCell ref="G67:H67"/>
    <mergeCell ref="N67:O67"/>
    <mergeCell ref="U67:V67"/>
    <mergeCell ref="X67:Y67"/>
    <mergeCell ref="A61:A65"/>
    <mergeCell ref="R61:R65"/>
    <mergeCell ref="A66:A68"/>
    <mergeCell ref="D66:E66"/>
    <mergeCell ref="G66:H66"/>
    <mergeCell ref="R66:R68"/>
    <mergeCell ref="A69:A71"/>
    <mergeCell ref="R69:R71"/>
    <mergeCell ref="AE67:AF67"/>
    <mergeCell ref="D68:E68"/>
    <mergeCell ref="G68:H68"/>
    <mergeCell ref="N68:O68"/>
    <mergeCell ref="U68:V68"/>
    <mergeCell ref="X68:Y68"/>
    <mergeCell ref="AE68:AF68"/>
  </mergeCells>
  <phoneticPr fontId="2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リクエストカード（印刷用）</vt:lpstr>
      <vt:lpstr>'リクエストカード（印刷用）'!Print_Area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38148朝見俊紀</dc:creator>
  <cp:lastModifiedBy>24465髙橋あかね</cp:lastModifiedBy>
  <cp:lastPrinted>2023-05-31T00:19:06Z</cp:lastPrinted>
  <dcterms:created xsi:type="dcterms:W3CDTF">2021-11-03T07:26:34Z</dcterms:created>
  <dcterms:modified xsi:type="dcterms:W3CDTF">2023-05-31T04:33:59Z</dcterms:modified>
</cp:coreProperties>
</file>